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M:\国セ\奨学金\2008～奨学金希望者登録制度\2026春\10帳票\20HP帳票\HP＞学生用（保護設定）\"/>
    </mc:Choice>
  </mc:AlternateContent>
  <xr:revisionPtr revIDLastSave="0" documentId="13_ncr:1_{304FEE6F-04BE-4C46-A190-EE2CB7674D7C}" xr6:coauthVersionLast="47" xr6:coauthVersionMax="47" xr10:uidLastSave="{00000000-0000-0000-0000-000000000000}"/>
  <workbookProtection workbookAlgorithmName="SHA-512" workbookHashValue="1nZMWh17Fit5n7/9z3aMLcT57nPx5kxlaH6r++XRfNkQkVh3mauhNS60/voSbH7hYRdyRE98tDCwd0sWbyD98g==" workbookSaltValue="VZM+UVlf3ue7UO12LcbHZQ==" workbookSpinCount="100000" lockStructure="1"/>
  <bookViews>
    <workbookView xWindow="25695" yWindow="0" windowWidth="26010" windowHeight="20985" tabRatio="914" activeTab="8" xr2:uid="{00000000-000D-0000-FFFF-FFFF00000000}"/>
  </bookViews>
  <sheets>
    <sheet name="New Graduate_checklist" sheetId="37" r:id="rId1"/>
    <sheet name="NO.1" sheetId="3" r:id="rId2"/>
    <sheet name="NO.2" sheetId="6" r:id="rId3"/>
    <sheet name="(B-1) Research Plan" sheetId="35" r:id="rId4"/>
    <sheet name="(B-2) Essay" sheetId="29" r:id="rId5"/>
    <sheet name="(B-3) GPA Calculation" sheetId="36" r:id="rId6"/>
    <sheet name="(B-4) Employment" sheetId="30" r:id="rId7"/>
    <sheet name="(B-5) Financial Situation" sheetId="31" r:id="rId8"/>
    <sheet name="(C) Status of Residence" sheetId="32" r:id="rId9"/>
    <sheet name="Option" sheetId="22" state="hidden" r:id="rId10"/>
  </sheets>
  <definedNames>
    <definedName name="_Hlk42009371" localSheetId="0">'New Graduate_checklist'!#REF!</definedName>
    <definedName name="_xlnm.Print_Area" localSheetId="3">'(B-1) Research Plan'!$A$1:$G$63</definedName>
    <definedName name="_xlnm.Print_Area" localSheetId="4">'(B-2) Essay'!$A$1:$G$73</definedName>
    <definedName name="_xlnm.Print_Area" localSheetId="5">'(B-3) GPA Calculation'!$A$1:$I$75</definedName>
    <definedName name="_xlnm.Print_Area" localSheetId="6">'(B-4) Employment'!$A$1:$H$34</definedName>
    <definedName name="_xlnm.Print_Area" localSheetId="7">'(B-5) Financial Situation'!$A$1:$N$68</definedName>
    <definedName name="_xlnm.Print_Area" localSheetId="8">'(C) Status of Residence'!$A$1:$J$59</definedName>
    <definedName name="_xlnm.Print_Area" localSheetId="0">'New Graduate_checklist'!$A$1:$O$46</definedName>
    <definedName name="_xlnm.Print_Area" localSheetId="1">NO.1!$A$1:$AC$81</definedName>
    <definedName name="_xlnm.Print_Area" localSheetId="2">NO.2!$A$1:$AJ$83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7" l="1"/>
  <c r="Q9" i="3"/>
  <c r="AW9" i="3"/>
  <c r="AY9" i="3" l="1"/>
  <c r="S9" i="3"/>
  <c r="BV2" i="6"/>
  <c r="BT2" i="6"/>
  <c r="AD68" i="6"/>
  <c r="AD67" i="6"/>
  <c r="BB82" i="6"/>
  <c r="CB81" i="6"/>
  <c r="CA81" i="6"/>
  <c r="BZ81" i="6"/>
  <c r="BY81" i="6"/>
  <c r="CB80" i="6"/>
  <c r="CA80" i="6"/>
  <c r="BZ80" i="6"/>
  <c r="BY80" i="6"/>
  <c r="CB79" i="6"/>
  <c r="CA79" i="6"/>
  <c r="BZ79" i="6"/>
  <c r="BY79" i="6"/>
  <c r="CB78" i="6"/>
  <c r="CA78" i="6"/>
  <c r="BZ78" i="6"/>
  <c r="BY78" i="6"/>
  <c r="BT74" i="6"/>
  <c r="AQ75" i="6" s="1"/>
  <c r="AG74" i="6"/>
  <c r="AI2" i="6"/>
  <c r="AG2" i="6"/>
  <c r="X2" i="6"/>
  <c r="E2" i="29"/>
  <c r="C2" i="6"/>
  <c r="E3" i="29"/>
  <c r="BK2" i="6"/>
  <c r="O82" i="6" l="1"/>
  <c r="AD69" i="6"/>
  <c r="S61" i="3" l="1"/>
  <c r="P61" i="3"/>
  <c r="AY61" i="3"/>
  <c r="AV61" i="3"/>
  <c r="AQ60" i="3"/>
  <c r="AL60" i="3"/>
  <c r="AG14" i="3"/>
  <c r="Q15" i="3"/>
  <c r="C4" i="29"/>
  <c r="K15" i="3"/>
  <c r="K60" i="3" s="1"/>
  <c r="C3" i="29"/>
  <c r="B15" i="3"/>
  <c r="F60" i="3" s="1"/>
  <c r="C2" i="29"/>
  <c r="A14" i="3" l="1"/>
  <c r="N11" i="3"/>
  <c r="C66" i="29"/>
  <c r="E66" i="29" s="1"/>
  <c r="X69" i="6" l="1"/>
  <c r="S69" i="6"/>
  <c r="O69" i="6"/>
  <c r="J69" i="6"/>
  <c r="D75" i="6" s="1"/>
  <c r="D69" i="6"/>
  <c r="AA40" i="31"/>
  <c r="AA39" i="31"/>
  <c r="AA9" i="31"/>
  <c r="AA8" i="31"/>
  <c r="AD52" i="6" l="1"/>
  <c r="J40" i="31" l="1"/>
  <c r="J39" i="31"/>
  <c r="J9" i="31"/>
  <c r="J8" i="31"/>
  <c r="BO61" i="6" l="1"/>
  <c r="AD61" i="6"/>
  <c r="AD54" i="6" s="1"/>
  <c r="AD58" i="6" l="1"/>
  <c r="AN61" i="6"/>
  <c r="A61" i="6"/>
  <c r="BK69" i="6"/>
  <c r="BF69" i="6"/>
  <c r="BB69" i="6"/>
  <c r="AW69" i="6"/>
  <c r="AQ69" i="6"/>
  <c r="BO68" i="6"/>
  <c r="BO67" i="6"/>
  <c r="BN54" i="6"/>
  <c r="BN52" i="6"/>
  <c r="AR57" i="6" l="1"/>
  <c r="BO69" i="6"/>
  <c r="AR53" i="6"/>
  <c r="BN58" i="6"/>
  <c r="AN1" i="6" l="1"/>
  <c r="AG1" i="3"/>
  <c r="E46" i="35" l="1"/>
  <c r="C46" i="35"/>
  <c r="A1" i="3"/>
  <c r="A1" i="6" l="1"/>
  <c r="A2" i="37" l="1"/>
  <c r="H3" i="32" l="1"/>
  <c r="H2" i="32"/>
  <c r="D3" i="32"/>
  <c r="D4" i="32"/>
  <c r="D2" i="32"/>
  <c r="J3" i="31"/>
  <c r="J2" i="31"/>
  <c r="E4" i="31"/>
  <c r="E3" i="31"/>
  <c r="E2" i="31"/>
  <c r="F4" i="30"/>
  <c r="F3" i="30"/>
  <c r="C4" i="30"/>
  <c r="C5" i="30"/>
  <c r="C3" i="30"/>
  <c r="G3" i="36"/>
  <c r="G2" i="36"/>
  <c r="C3" i="36"/>
  <c r="C4" i="36"/>
  <c r="C2" i="36"/>
  <c r="E3" i="35"/>
  <c r="E2" i="35"/>
  <c r="C3" i="35"/>
  <c r="C4" i="35"/>
  <c r="C2" i="35"/>
  <c r="A2" i="36" l="1"/>
  <c r="A2" i="35"/>
  <c r="A2" i="29"/>
  <c r="I51" i="36"/>
  <c r="D51" i="36"/>
  <c r="I50" i="36"/>
  <c r="D50" i="36"/>
  <c r="I49" i="36"/>
  <c r="D49" i="36"/>
  <c r="I48" i="36"/>
  <c r="D48" i="36"/>
  <c r="I47" i="36"/>
  <c r="D47" i="36"/>
  <c r="I46" i="36"/>
  <c r="D46" i="36"/>
  <c r="I45" i="36"/>
  <c r="D45" i="36"/>
  <c r="I44" i="36"/>
  <c r="D44" i="36"/>
  <c r="I43" i="36"/>
  <c r="D43" i="36"/>
  <c r="I42" i="36"/>
  <c r="D42" i="36"/>
  <c r="I41" i="36"/>
  <c r="D41" i="36"/>
  <c r="I40" i="36"/>
  <c r="D40" i="36"/>
  <c r="I39" i="36"/>
  <c r="D39" i="36"/>
  <c r="I38" i="36"/>
  <c r="D38" i="36"/>
  <c r="I33" i="36"/>
  <c r="D33" i="36"/>
  <c r="I32" i="36"/>
  <c r="D32" i="36"/>
  <c r="I31" i="36"/>
  <c r="D31" i="36"/>
  <c r="I30" i="36"/>
  <c r="D30" i="36"/>
  <c r="I29" i="36"/>
  <c r="D29" i="36"/>
  <c r="I28" i="36"/>
  <c r="D28" i="36"/>
  <c r="I27" i="36"/>
  <c r="D27" i="36"/>
  <c r="I26" i="36"/>
  <c r="D26" i="36"/>
  <c r="I25" i="36"/>
  <c r="D25" i="36"/>
  <c r="I24" i="36"/>
  <c r="D24" i="36"/>
  <c r="I23" i="36"/>
  <c r="D23" i="36"/>
  <c r="I22" i="36"/>
  <c r="D22" i="36"/>
  <c r="I21" i="36"/>
  <c r="D21" i="36"/>
  <c r="I20" i="36"/>
  <c r="D20" i="36"/>
  <c r="I2" i="36"/>
  <c r="C32" i="35"/>
  <c r="E32" i="35" s="1"/>
  <c r="C21" i="35"/>
  <c r="E21" i="35" s="1"/>
  <c r="C10" i="35"/>
  <c r="E10" i="35" s="1"/>
  <c r="C7" i="35"/>
  <c r="E7" i="35" s="1"/>
  <c r="G2" i="35"/>
  <c r="I34" i="36" l="1"/>
  <c r="E67" i="36" s="1"/>
  <c r="I52" i="36"/>
  <c r="D52" i="36"/>
  <c r="C67" i="36" s="1"/>
  <c r="D34" i="36"/>
  <c r="E70" i="36" l="1"/>
  <c r="A67" i="36"/>
  <c r="H68" i="36" s="1"/>
  <c r="H73" i="36" s="1"/>
  <c r="G2" i="29"/>
  <c r="A2" i="32" l="1"/>
  <c r="A2" i="31"/>
  <c r="A3" i="30"/>
  <c r="J2" i="32"/>
  <c r="N2" i="31"/>
  <c r="H3" i="30"/>
  <c r="C56" i="29"/>
  <c r="E56" i="29" s="1"/>
  <c r="C46" i="29"/>
  <c r="E46" i="29" s="1"/>
  <c r="C37" i="29"/>
  <c r="E37" i="29" s="1"/>
  <c r="C23" i="29"/>
  <c r="E23" i="29" s="1"/>
  <c r="C9" i="29"/>
  <c r="E9" i="29" s="1"/>
  <c r="E53" i="6"/>
  <c r="E57" i="6"/>
</calcChain>
</file>

<file path=xl/sharedStrings.xml><?xml version="1.0" encoding="utf-8"?>
<sst xmlns="http://schemas.openxmlformats.org/spreadsheetml/2006/main" count="1790" uniqueCount="738">
  <si>
    <t>Family Name</t>
    <phoneticPr fontId="8"/>
  </si>
  <si>
    <t>First Name</t>
    <phoneticPr fontId="8"/>
  </si>
  <si>
    <t>Middle Name</t>
    <phoneticPr fontId="8"/>
  </si>
  <si>
    <t>-</t>
    <phoneticPr fontId="8"/>
  </si>
  <si>
    <t>3</t>
    <phoneticPr fontId="8"/>
  </si>
  <si>
    <t>4</t>
    <phoneticPr fontId="8"/>
  </si>
  <si>
    <t>***@keio.jp</t>
    <phoneticPr fontId="8"/>
  </si>
  <si>
    <t>03</t>
    <phoneticPr fontId="8"/>
  </si>
  <si>
    <t>****</t>
    <phoneticPr fontId="8"/>
  </si>
  <si>
    <t>○</t>
  </si>
  <si>
    <t>☑</t>
  </si>
  <si>
    <t>Postal Code:</t>
    <phoneticPr fontId="8"/>
  </si>
  <si>
    <t>Address:</t>
    <phoneticPr fontId="8"/>
  </si>
  <si>
    <t>108-8345</t>
    <phoneticPr fontId="8"/>
  </si>
  <si>
    <t>270-****</t>
    <phoneticPr fontId="8"/>
  </si>
  <si>
    <t>***</t>
    <phoneticPr fontId="8"/>
  </si>
  <si>
    <t>26****</t>
    <phoneticPr fontId="8"/>
  </si>
  <si>
    <t>WANG</t>
    <phoneticPr fontId="8"/>
  </si>
  <si>
    <t>/</t>
    <phoneticPr fontId="8"/>
  </si>
  <si>
    <t>Date:</t>
    <phoneticPr fontId="8"/>
  </si>
  <si>
    <t>(yyyy/mm/dd)</t>
    <phoneticPr fontId="8"/>
  </si>
  <si>
    <t>1) The information provided herein is correct and complete.</t>
  </si>
  <si>
    <t>2) If any changes occur in the information stated above, I will contact the International Center as soon as possible.</t>
  </si>
  <si>
    <t>3) If I break either of 1) or 2) above, I will accept any measures taken by Keio University.</t>
  </si>
  <si>
    <r>
      <rPr>
        <sz val="11"/>
        <rFont val="ＭＳ Ｐゴシック"/>
        <family val="3"/>
        <charset val="128"/>
      </rPr>
      <t>□</t>
    </r>
  </si>
  <si>
    <r>
      <t>Name</t>
    </r>
    <r>
      <rPr>
        <sz val="11"/>
        <rFont val="ＭＳ Ｐゴシック"/>
        <family val="3"/>
        <charset val="128"/>
      </rPr>
      <t>：</t>
    </r>
    <phoneticPr fontId="8"/>
  </si>
  <si>
    <r>
      <t>Student ID</t>
    </r>
    <r>
      <rPr>
        <sz val="11"/>
        <rFont val="ＭＳ Ｐゴシック"/>
        <family val="3"/>
        <charset val="128"/>
      </rPr>
      <t>：</t>
    </r>
    <phoneticPr fontId="8"/>
  </si>
  <si>
    <r>
      <rPr>
        <sz val="11"/>
        <rFont val="ＭＳ Ｐゴシック"/>
        <family val="3"/>
        <charset val="128"/>
      </rPr>
      <t>□</t>
    </r>
    <phoneticPr fontId="8"/>
  </si>
  <si>
    <r>
      <rPr>
        <sz val="10"/>
        <rFont val="游ゴシック"/>
        <family val="3"/>
        <charset val="128"/>
      </rPr>
      <t>＊</t>
    </r>
    <r>
      <rPr>
        <sz val="10"/>
        <rFont val="Calibri"/>
        <family val="2"/>
      </rPr>
      <t>Any false declaration of information will result in applications for all scholarships not being accepted.</t>
    </r>
    <phoneticPr fontId="8"/>
  </si>
  <si>
    <t>Date (yyyy/mm/dd) :</t>
    <phoneticPr fontId="8"/>
  </si>
  <si>
    <t>Age</t>
    <phoneticPr fontId="8"/>
  </si>
  <si>
    <t>Date of Birth</t>
    <phoneticPr fontId="8"/>
  </si>
  <si>
    <t>Nationality</t>
    <phoneticPr fontId="8"/>
  </si>
  <si>
    <t>Academic Advisor</t>
    <phoneticPr fontId="8"/>
  </si>
  <si>
    <t>Year</t>
    <phoneticPr fontId="8"/>
  </si>
  <si>
    <t xml:space="preserve"> -</t>
    <phoneticPr fontId="8"/>
  </si>
  <si>
    <r>
      <t>Because of</t>
    </r>
    <r>
      <rPr>
        <sz val="10"/>
        <rFont val="ＭＳ Ｐゴシック"/>
        <family val="3"/>
        <charset val="128"/>
      </rPr>
      <t>：</t>
    </r>
    <phoneticPr fontId="8"/>
  </si>
  <si>
    <t xml:space="preserve">  - </t>
    <phoneticPr fontId="8"/>
  </si>
  <si>
    <t>Current Address</t>
    <phoneticPr fontId="8"/>
  </si>
  <si>
    <t>Tel (Home)</t>
    <phoneticPr fontId="8"/>
  </si>
  <si>
    <t>Mobile</t>
    <phoneticPr fontId="8"/>
  </si>
  <si>
    <t>Emergency Contact 
(in Japan)</t>
    <phoneticPr fontId="8"/>
  </si>
  <si>
    <t>Contact Address in Home Country</t>
    <phoneticPr fontId="8"/>
  </si>
  <si>
    <t>Name</t>
    <phoneticPr fontId="8"/>
  </si>
  <si>
    <t>Relationship</t>
    <phoneticPr fontId="8"/>
  </si>
  <si>
    <r>
      <rPr>
        <sz val="10"/>
        <rFont val="ＭＳ Ｐゴシック"/>
        <family val="3"/>
        <charset val="128"/>
      </rPr>
      <t>ＴＥＬ</t>
    </r>
  </si>
  <si>
    <t>Japanese</t>
    <phoneticPr fontId="8"/>
  </si>
  <si>
    <t>very good</t>
    <phoneticPr fontId="8"/>
  </si>
  <si>
    <t>―good</t>
    <phoneticPr fontId="8"/>
  </si>
  <si>
    <t>―fair</t>
    <phoneticPr fontId="8"/>
  </si>
  <si>
    <t>―poor</t>
    <phoneticPr fontId="8"/>
  </si>
  <si>
    <t>Level</t>
    <phoneticPr fontId="8"/>
  </si>
  <si>
    <t>English</t>
    <phoneticPr fontId="8"/>
  </si>
  <si>
    <t>Qualification</t>
    <phoneticPr fontId="8"/>
  </si>
  <si>
    <t>Other</t>
    <phoneticPr fontId="8"/>
  </si>
  <si>
    <t>Enter Grad. School (M.A.)</t>
    <phoneticPr fontId="8"/>
  </si>
  <si>
    <t>Enter Grad. School (Ph.D.)</t>
    <phoneticPr fontId="8"/>
  </si>
  <si>
    <t>Name of University</t>
    <phoneticPr fontId="8"/>
  </si>
  <si>
    <t>Country/Region</t>
    <phoneticPr fontId="8"/>
  </si>
  <si>
    <t>Work in Japan</t>
    <phoneticPr fontId="8"/>
  </si>
  <si>
    <t>Industry and Company where you want to work</t>
    <phoneticPr fontId="8"/>
  </si>
  <si>
    <r>
      <rPr>
        <sz val="10"/>
        <rFont val="Calibri"/>
        <family val="2"/>
      </rPr>
      <t>Return to home country</t>
    </r>
    <r>
      <rPr>
        <sz val="10"/>
        <rFont val="游ゴシック"/>
        <family val="3"/>
        <charset val="128"/>
      </rPr>
      <t>　＊</t>
    </r>
    <r>
      <rPr>
        <sz val="10"/>
        <rFont val="Calibri"/>
        <family val="2"/>
      </rPr>
      <t>Write your plan in detail in the space below, if you have already decided.</t>
    </r>
    <phoneticPr fontId="8"/>
  </si>
  <si>
    <t>Detail:</t>
    <phoneticPr fontId="8"/>
  </si>
  <si>
    <r>
      <rPr>
        <sz val="10"/>
        <rFont val="ＭＳ Ｐゴシック"/>
        <family val="3"/>
        <charset val="128"/>
      </rPr>
      <t>＜</t>
    </r>
    <r>
      <rPr>
        <sz val="10"/>
        <rFont val="Calibri"/>
        <family val="2"/>
      </rPr>
      <t>Plan after Graduation</t>
    </r>
    <r>
      <rPr>
        <sz val="10"/>
        <rFont val="游ゴシック"/>
        <family val="3"/>
        <charset val="128"/>
      </rPr>
      <t xml:space="preserve">＞ </t>
    </r>
    <r>
      <rPr>
        <sz val="10"/>
        <rFont val="Calibri"/>
        <family val="2"/>
      </rPr>
      <t>* Please check the applicable cell(s). (Multiple checks available)</t>
    </r>
    <phoneticPr fontId="8"/>
  </si>
  <si>
    <t>School name (faculty name, etc.) / Work place name</t>
    <phoneticPr fontId="8"/>
  </si>
  <si>
    <r>
      <rPr>
        <b/>
        <sz val="11"/>
        <rFont val="Calibri"/>
        <family val="2"/>
      </rPr>
      <t>From</t>
    </r>
    <r>
      <rPr>
        <sz val="9"/>
        <rFont val="Calibri"/>
        <family val="2"/>
      </rPr>
      <t xml:space="preserve"> (yyyy/mm)</t>
    </r>
    <phoneticPr fontId="8"/>
  </si>
  <si>
    <r>
      <rPr>
        <b/>
        <sz val="11"/>
        <rFont val="Calibri"/>
        <family val="2"/>
      </rPr>
      <t>To</t>
    </r>
    <r>
      <rPr>
        <sz val="9"/>
        <rFont val="Calibri"/>
        <family val="2"/>
      </rPr>
      <t xml:space="preserve"> (yyyy/mm)</t>
    </r>
    <phoneticPr fontId="8"/>
  </si>
  <si>
    <t>Name of Upper Secondary/
High School</t>
    <phoneticPr fontId="8"/>
  </si>
  <si>
    <t>&lt;Personal History&gt;</t>
    <phoneticPr fontId="8"/>
  </si>
  <si>
    <t>Father</t>
    <phoneticPr fontId="8"/>
  </si>
  <si>
    <t>Mother</t>
    <phoneticPr fontId="8"/>
  </si>
  <si>
    <t>Spouse</t>
    <phoneticPr fontId="8"/>
  </si>
  <si>
    <t>4. Scholarship</t>
    <phoneticPr fontId="8"/>
  </si>
  <si>
    <t>Name in full</t>
    <phoneticPr fontId="8"/>
  </si>
  <si>
    <r>
      <rPr>
        <sz val="10"/>
        <rFont val="ＭＳ Ｐゴシック"/>
        <family val="3"/>
        <charset val="128"/>
      </rPr>
      <t>&lt;</t>
    </r>
    <r>
      <rPr>
        <sz val="10"/>
        <rFont val="Calibri"/>
        <family val="2"/>
      </rPr>
      <t>Financial Support&gt;</t>
    </r>
    <phoneticPr fontId="8"/>
  </si>
  <si>
    <t>2. Financial Sponsor (Other than Family)</t>
    <phoneticPr fontId="8"/>
  </si>
  <si>
    <t>Situation for no counted*2 
(if any)</t>
    <phoneticPr fontId="8"/>
  </si>
  <si>
    <t>*2 Please describe any personal situation such as passed away, divorce, long-term separation and so on, if any.</t>
    <phoneticPr fontId="8"/>
  </si>
  <si>
    <t>(Signature) (Hand-written or Image-Paste of handwritten signature)</t>
    <phoneticPr fontId="8"/>
  </si>
  <si>
    <t>Policy for Handling Personal Information: The personal information stated in and attached to this Scholarship Initial Registration Form will be used for the purposes of scholarships screening, and for the issuance of scholarship benefits. Within the fulfilment of these purposes, your information may be provided as necessary to the Ministry of Education, Culture, Sports, Science and Technology; JASSO; financial institutions; and various foundations. It will not be used for any other purposes.</t>
    <phoneticPr fontId="8"/>
  </si>
  <si>
    <t>I, the undersigned, hereby pledge the following:</t>
    <phoneticPr fontId="8"/>
  </si>
  <si>
    <r>
      <rPr>
        <sz val="10"/>
        <rFont val="ＭＳ Ｐゴシック"/>
        <family val="3"/>
        <charset val="128"/>
      </rPr>
      <t xml:space="preserve">1. </t>
    </r>
    <r>
      <rPr>
        <sz val="10"/>
        <rFont val="Calibri"/>
        <family val="2"/>
      </rPr>
      <t xml:space="preserve">Family Member </t>
    </r>
    <phoneticPr fontId="8"/>
  </si>
  <si>
    <t>I have already paid for</t>
    <phoneticPr fontId="8"/>
  </si>
  <si>
    <t>Family</t>
    <phoneticPr fontId="8"/>
  </si>
  <si>
    <t>3. Loan</t>
    <phoneticPr fontId="8"/>
  </si>
  <si>
    <t>5. Saving Deposit</t>
    <phoneticPr fontId="8"/>
  </si>
  <si>
    <t>Saving Deposit</t>
    <phoneticPr fontId="8"/>
  </si>
  <si>
    <t>Part-time Jobs</t>
    <phoneticPr fontId="8"/>
  </si>
  <si>
    <t xml:space="preserve">Loan from whom: </t>
    <phoneticPr fontId="8"/>
  </si>
  <si>
    <t>)</t>
    <phoneticPr fontId="8"/>
  </si>
  <si>
    <t>(</t>
    <phoneticPr fontId="8"/>
  </si>
  <si>
    <t>Total</t>
    <phoneticPr fontId="8"/>
  </si>
  <si>
    <t>Monthly Average</t>
    <phoneticPr fontId="8"/>
  </si>
  <si>
    <t>Keio Accommodation</t>
  </si>
  <si>
    <t>Private Apartment</t>
  </si>
  <si>
    <t>Home Stay</t>
  </si>
  <si>
    <t>Company Accommodation for International Students</t>
  </si>
  <si>
    <t>Living with parents, family or guarantor (free of rent)</t>
  </si>
  <si>
    <t>Student Accommodation (for both Japanese and International Students)</t>
  </si>
  <si>
    <t xml:space="preserve">Accommodation </t>
  </si>
  <si>
    <t>applicable box ☑</t>
  </si>
  <si>
    <t>Brother/Sister (</t>
    <phoneticPr fontId="8"/>
  </si>
  <si>
    <t>1. Allowance (A)</t>
  </si>
  <si>
    <t xml:space="preserve">   Allowance (B)</t>
  </si>
  <si>
    <t>Type of Work</t>
    <phoneticPr fontId="8"/>
  </si>
  <si>
    <t>Total Amount</t>
    <phoneticPr fontId="8"/>
  </si>
  <si>
    <t>Lender (Relationship)</t>
    <phoneticPr fontId="8"/>
  </si>
  <si>
    <t>.</t>
    <phoneticPr fontId="8"/>
  </si>
  <si>
    <t>○○</t>
    <phoneticPr fontId="8"/>
  </si>
  <si>
    <t xml:space="preserve">208 xx Building, Mita, Minato-ku, Tokyo </t>
    <phoneticPr fontId="8"/>
  </si>
  <si>
    <t>**  XX Road, XX District. Qingdao, Shandong Sheng 2660**, China</t>
    <phoneticPr fontId="8"/>
  </si>
  <si>
    <r>
      <t xml:space="preserve">WANG </t>
    </r>
    <r>
      <rPr>
        <b/>
        <sz val="11"/>
        <rFont val="Segoe UI Symbol"/>
        <family val="2"/>
      </rPr>
      <t>△△</t>
    </r>
    <phoneticPr fontId="8"/>
  </si>
  <si>
    <t>Uncle</t>
    <phoneticPr fontId="8"/>
  </si>
  <si>
    <t>Chinese</t>
    <phoneticPr fontId="8"/>
  </si>
  <si>
    <t>Student</t>
    <phoneticPr fontId="8"/>
  </si>
  <si>
    <t>xxxxxxxxxxxxxxxxxxxxxxxxxxx</t>
    <phoneticPr fontId="8"/>
  </si>
  <si>
    <t xml:space="preserve">*** Chiba-shi, Chiba-ken </t>
    <phoneticPr fontId="8"/>
  </si>
  <si>
    <r>
      <t xml:space="preserve">ZHANG </t>
    </r>
    <r>
      <rPr>
        <b/>
        <sz val="11"/>
        <rFont val="Segoe UI Symbol"/>
        <family val="2"/>
      </rPr>
      <t>□□</t>
    </r>
    <phoneticPr fontId="8"/>
  </si>
  <si>
    <t>080</t>
    <phoneticPr fontId="8"/>
  </si>
  <si>
    <t>N1</t>
    <phoneticPr fontId="8"/>
  </si>
  <si>
    <r>
      <t xml:space="preserve">WANG </t>
    </r>
    <r>
      <rPr>
        <b/>
        <sz val="11"/>
        <rFont val="Segoe UI Symbol"/>
        <family val="2"/>
      </rPr>
      <t>○○</t>
    </r>
    <phoneticPr fontId="8"/>
  </si>
  <si>
    <t>China XX Bank</t>
    <phoneticPr fontId="8"/>
  </si>
  <si>
    <t>XX Company</t>
    <phoneticPr fontId="8"/>
  </si>
  <si>
    <t>6</t>
    <phoneticPr fontId="8"/>
  </si>
  <si>
    <r>
      <t xml:space="preserve">Wang </t>
    </r>
    <r>
      <rPr>
        <b/>
        <sz val="10"/>
        <color indexed="8"/>
        <rFont val="Segoe UI Symbol"/>
        <family val="2"/>
      </rPr>
      <t>△△</t>
    </r>
    <phoneticPr fontId="8"/>
  </si>
  <si>
    <r>
      <t xml:space="preserve">Li </t>
    </r>
    <r>
      <rPr>
        <b/>
        <sz val="10"/>
        <color indexed="8"/>
        <rFont val="Segoe UI Symbol"/>
        <family val="2"/>
      </rPr>
      <t>☆☆</t>
    </r>
    <phoneticPr fontId="8"/>
  </si>
  <si>
    <r>
      <t xml:space="preserve">Zhao </t>
    </r>
    <r>
      <rPr>
        <b/>
        <sz val="10"/>
        <color indexed="8"/>
        <rFont val="Segoe UI Symbol"/>
        <family val="2"/>
      </rPr>
      <t>▲▲</t>
    </r>
    <phoneticPr fontId="8"/>
  </si>
  <si>
    <r>
      <t xml:space="preserve">Wang </t>
    </r>
    <r>
      <rPr>
        <b/>
        <sz val="10"/>
        <color indexed="8"/>
        <rFont val="Segoe UI Symbol"/>
        <family val="2"/>
      </rPr>
      <t>●●</t>
    </r>
    <phoneticPr fontId="8"/>
  </si>
  <si>
    <r>
      <t>*1 Please</t>
    </r>
    <r>
      <rPr>
        <b/>
        <sz val="10"/>
        <color indexed="8"/>
        <rFont val="Calibri"/>
        <family val="2"/>
      </rPr>
      <t xml:space="preserve"> circle the financial supporter of you study in Japan</t>
    </r>
    <r>
      <rPr>
        <sz val="10"/>
        <color indexed="8"/>
        <rFont val="Calibri"/>
        <family val="2"/>
      </rPr>
      <t>.</t>
    </r>
    <phoneticPr fontId="8"/>
  </si>
  <si>
    <t xml:space="preserve">long-term separation </t>
    <phoneticPr fontId="8"/>
  </si>
  <si>
    <t>Brother</t>
    <phoneticPr fontId="8"/>
  </si>
  <si>
    <r>
      <t xml:space="preserve">Zhang </t>
    </r>
    <r>
      <rPr>
        <b/>
        <sz val="10"/>
        <color indexed="8"/>
        <rFont val="Segoe UI Symbol"/>
        <family val="2"/>
      </rPr>
      <t>□□</t>
    </r>
    <phoneticPr fontId="8"/>
  </si>
  <si>
    <t>Unemployed</t>
    <phoneticPr fontId="8"/>
  </si>
  <si>
    <t>Hiyoshi Inc.</t>
    <phoneticPr fontId="8"/>
  </si>
  <si>
    <t>Paid Tuition</t>
    <phoneticPr fontId="8"/>
  </si>
  <si>
    <t>Spring</t>
    <phoneticPr fontId="8"/>
  </si>
  <si>
    <t>I am enrolled in (Faculty/ Grad. School)</t>
    <phoneticPr fontId="8"/>
  </si>
  <si>
    <t xml:space="preserve">Annual Tuition is </t>
    <phoneticPr fontId="8"/>
  </si>
  <si>
    <r>
      <rPr>
        <b/>
        <sz val="10"/>
        <rFont val="Calibri"/>
        <family val="2"/>
      </rPr>
      <t>&lt;Tuition at Keio University&gt;</t>
    </r>
    <r>
      <rPr>
        <sz val="10"/>
        <rFont val="Calibri"/>
        <family val="2"/>
      </rPr>
      <t xml:space="preserve">  Please check in the box.</t>
    </r>
    <phoneticPr fontId="8"/>
  </si>
  <si>
    <t>9. Tuition (automatically filled out)</t>
    <phoneticPr fontId="8"/>
  </si>
  <si>
    <t>MA, Grad. School of Medicine</t>
    <phoneticPr fontId="8"/>
  </si>
  <si>
    <t>MA, Grad. School of Science and Technology</t>
    <phoneticPr fontId="8"/>
  </si>
  <si>
    <t>MA, Grad. School of Media and Governance</t>
    <phoneticPr fontId="8"/>
  </si>
  <si>
    <t>MA, Grad. School of Health Management</t>
    <phoneticPr fontId="8"/>
  </si>
  <si>
    <t>MA, Grad. School of Pharmaceutical Science</t>
    <phoneticPr fontId="8"/>
  </si>
  <si>
    <t>MA, MBA, Grad. School of Business Administration (KBS)</t>
    <phoneticPr fontId="8"/>
  </si>
  <si>
    <t>MA, EMBA,Grad. School of Business Administration (KBS)</t>
    <phoneticPr fontId="8"/>
  </si>
  <si>
    <t>MA, Grad. School of System Design and Management (SDM)</t>
    <phoneticPr fontId="8"/>
  </si>
  <si>
    <t>Ph.D, Grad. School of Medicine</t>
    <phoneticPr fontId="8"/>
  </si>
  <si>
    <t>Ph.D, Grad. School of System Design and Management (SDM)</t>
    <phoneticPr fontId="8"/>
  </si>
  <si>
    <t>Ph.D, Grad. School of Business Administration (KBS)</t>
    <phoneticPr fontId="8"/>
  </si>
  <si>
    <t xml:space="preserve">Professional, Major in Legal Practice, Law School, </t>
    <rPh sb="0" eb="51">
      <t>センモンホホウソウヨウセイセンコウ</t>
    </rPh>
    <phoneticPr fontId="8"/>
  </si>
  <si>
    <t>Professional, LL.M. in Global Legal Practice, Law School</t>
    <rPh sb="0" eb="56">
      <t>センモンホホウソウヨウセイセンコウ</t>
    </rPh>
    <phoneticPr fontId="8"/>
  </si>
  <si>
    <t>Japanese Language Proficiency Test</t>
  </si>
  <si>
    <t>Test Date
(yyyy/mm)</t>
    <phoneticPr fontId="8"/>
  </si>
  <si>
    <t>Native</t>
    <phoneticPr fontId="8"/>
  </si>
  <si>
    <t>(Select applicable option for your faculty/grad. school.)</t>
    <phoneticPr fontId="8"/>
  </si>
  <si>
    <t>MA, Grad. School of Human Relations/ Business and Commerce</t>
    <phoneticPr fontId="8"/>
  </si>
  <si>
    <t>Ph.D, Grad. School of Science and Technology/ Media and Governance</t>
    <phoneticPr fontId="8"/>
  </si>
  <si>
    <t>O.D., Grad. School of Human Relations/ Business and Commerce</t>
    <phoneticPr fontId="8"/>
  </si>
  <si>
    <t>O.D., Grad. School of Medicine/ Science and Technology</t>
    <phoneticPr fontId="8"/>
  </si>
  <si>
    <t>O.D., Grad. School of Health Management/ Pharmaceutical Science</t>
    <phoneticPr fontId="8"/>
  </si>
  <si>
    <t>O.D., Grad. School of KBS/ SDM/ KMD/ Media and Governance)</t>
    <phoneticPr fontId="8"/>
  </si>
  <si>
    <t>Ph.D, Grad. School of Health Management/ Pharmaceutical Science</t>
    <phoneticPr fontId="8"/>
  </si>
  <si>
    <t>Ph.D, Grad. School of Human Relations/ Business and Commerce</t>
    <phoneticPr fontId="8"/>
  </si>
  <si>
    <t>Payer of Paid Tuition</t>
    <phoneticPr fontId="8"/>
  </si>
  <si>
    <t>[Applicable only] How did you raise if you bear all or part of the tuition fees yourself? (Multiple answers available)</t>
    <phoneticPr fontId="8"/>
  </si>
  <si>
    <t>MA, Grad. School of Letters/ Economics/ Law</t>
    <phoneticPr fontId="8"/>
  </si>
  <si>
    <t>Ph.D, Grad. School of Letters/ Economics/ Law</t>
    <phoneticPr fontId="8"/>
  </si>
  <si>
    <t>O.D., Grad. School of Letters/Economics/ Law</t>
    <phoneticPr fontId="8"/>
  </si>
  <si>
    <r>
      <t xml:space="preserve">―very
</t>
    </r>
    <r>
      <rPr>
        <sz val="9"/>
        <rFont val="ＭＳ ゴシック"/>
        <family val="3"/>
        <charset val="128"/>
      </rPr>
      <t>　</t>
    </r>
    <r>
      <rPr>
        <sz val="9"/>
        <rFont val="Calibri"/>
        <family val="2"/>
      </rPr>
      <t>good</t>
    </r>
    <phoneticPr fontId="8"/>
  </si>
  <si>
    <t>Consultant</t>
    <phoneticPr fontId="8"/>
  </si>
  <si>
    <t>Graduate School</t>
    <phoneticPr fontId="8"/>
  </si>
  <si>
    <t>Double Degree</t>
    <phoneticPr fontId="8"/>
  </si>
  <si>
    <t>Double Degree (No tuition fee at Keio)</t>
    <phoneticPr fontId="8"/>
  </si>
  <si>
    <r>
      <t xml:space="preserve">No. </t>
    </r>
    <r>
      <rPr>
        <b/>
        <sz val="11"/>
        <rFont val="Calibri"/>
        <family val="2"/>
      </rPr>
      <t>1</t>
    </r>
    <phoneticPr fontId="8"/>
  </si>
  <si>
    <t>No. 1</t>
    <phoneticPr fontId="8"/>
  </si>
  <si>
    <t>No. 2</t>
    <phoneticPr fontId="8"/>
  </si>
  <si>
    <r>
      <t>Check only if you have no acquaintance in Japan before coming to Japan and cannot fill in here.</t>
    </r>
    <r>
      <rPr>
        <b/>
        <sz val="10"/>
        <rFont val="ＭＳ Ｐゴシック"/>
        <family val="3"/>
        <charset val="128"/>
      </rPr>
      <t>→</t>
    </r>
    <phoneticPr fontId="8"/>
  </si>
  <si>
    <t>☑N/A</t>
  </si>
  <si>
    <t xml:space="preserve">The following monthly expense and financial resources are </t>
    <phoneticPr fontId="8"/>
  </si>
  <si>
    <t>Select your Faculty/ Grad. School from options in &lt;Tuition at Keio University&gt;.</t>
    <phoneticPr fontId="8"/>
  </si>
  <si>
    <t>Total (1.-9.)</t>
    <phoneticPr fontId="8"/>
  </si>
  <si>
    <t>Blue</t>
    <phoneticPr fontId="8"/>
  </si>
  <si>
    <t>Yellow</t>
    <phoneticPr fontId="8"/>
  </si>
  <si>
    <t>cells of expense and financial resources (for living cost).</t>
    <phoneticPr fontId="8"/>
  </si>
  <si>
    <t>cells of expense and financial resources (for tuition fee amount).</t>
    <phoneticPr fontId="8"/>
  </si>
  <si>
    <t>Total of Monthly Average Financial Resources</t>
    <phoneticPr fontId="8"/>
  </si>
  <si>
    <t>A. Living Cost
(Except Tuition)</t>
    <phoneticPr fontId="58"/>
  </si>
  <si>
    <t>B. Tuition</t>
    <phoneticPr fontId="58"/>
  </si>
  <si>
    <t>Subtotal</t>
    <phoneticPr fontId="58"/>
  </si>
  <si>
    <t>1. Allowance
&lt; A and/or B &gt;</t>
    <phoneticPr fontId="8"/>
  </si>
  <si>
    <t>green</t>
    <phoneticPr fontId="8"/>
  </si>
  <si>
    <t>Enrollment 
on Present Program</t>
    <phoneticPr fontId="8"/>
  </si>
  <si>
    <t>(yyyy)</t>
    <phoneticPr fontId="8"/>
  </si>
  <si>
    <t>(mm)</t>
    <phoneticPr fontId="8"/>
  </si>
  <si>
    <t>Expected Graduation/Completion 
of Present Program (yyyy/mm)</t>
    <phoneticPr fontId="8"/>
  </si>
  <si>
    <t>Myself</t>
    <phoneticPr fontId="8"/>
  </si>
  <si>
    <r>
      <rPr>
        <sz val="11"/>
        <rFont val="ＭＳ Ｐゴシック"/>
        <family val="3"/>
        <charset val="128"/>
      </rPr>
      <t>□</t>
    </r>
  </si>
  <si>
    <r>
      <rPr>
        <sz val="11"/>
        <rFont val="ＭＳ Ｐゴシック"/>
        <family val="3"/>
        <charset val="128"/>
      </rPr>
      <t>□</t>
    </r>
    <phoneticPr fontId="8"/>
  </si>
  <si>
    <t>Financial supporter (other than family)</t>
    <phoneticPr fontId="8"/>
  </si>
  <si>
    <t>Scholarships by Keio</t>
    <phoneticPr fontId="8"/>
  </si>
  <si>
    <t>Scholarships outside of Keio</t>
    <phoneticPr fontId="8"/>
  </si>
  <si>
    <t>Wage</t>
    <phoneticPr fontId="8"/>
  </si>
  <si>
    <t>yen/month</t>
    <phoneticPr fontId="8"/>
  </si>
  <si>
    <t>yen/hour    ×</t>
    <phoneticPr fontId="8"/>
  </si>
  <si>
    <t>5) I agree with the Policy for Handling Personal Information stated below.</t>
    <phoneticPr fontId="8"/>
  </si>
  <si>
    <t>I expect to be able to cover my monthly expense with my savings, until (yyyy/mm)</t>
    <phoneticPr fontId="8"/>
  </si>
  <si>
    <t>4) I agree to provide my address to financial institutions by law, if I have a non-resident account in Japan.</t>
    <phoneticPr fontId="8"/>
  </si>
  <si>
    <t>* “Family” here refers to the chart on the Instructions.</t>
  </si>
  <si>
    <t>Admission</t>
    <phoneticPr fontId="8"/>
  </si>
  <si>
    <t>Apr.</t>
    <phoneticPr fontId="8"/>
  </si>
  <si>
    <t>Sep.</t>
    <phoneticPr fontId="8"/>
  </si>
  <si>
    <t>Student ID Number</t>
    <phoneticPr fontId="58"/>
  </si>
  <si>
    <t>Year</t>
    <phoneticPr fontId="58"/>
  </si>
  <si>
    <t>&lt; Check before Filling Out &gt;</t>
    <phoneticPr fontId="58"/>
  </si>
  <si>
    <t>https://www.ic.keio.ac.jp/en/life/scholarship/application.html</t>
    <phoneticPr fontId="58"/>
  </si>
  <si>
    <t>Order</t>
    <phoneticPr fontId="58"/>
  </si>
  <si>
    <t>Documents</t>
    <phoneticPr fontId="58"/>
  </si>
  <si>
    <t>Instructions 
Reference</t>
  </si>
  <si>
    <t>Items to confirm</t>
    <phoneticPr fontId="58"/>
  </si>
  <si>
    <t>N/A</t>
    <phoneticPr fontId="58"/>
  </si>
  <si>
    <t>P.5</t>
    <phoneticPr fontId="58"/>
  </si>
  <si>
    <t>P.5-6</t>
    <phoneticPr fontId="58"/>
  </si>
  <si>
    <t>Graduate School</t>
  </si>
  <si>
    <t>Graduate School of Letters</t>
  </si>
  <si>
    <t>Graduate School of Law</t>
  </si>
  <si>
    <t>Graduate School of Human Relations</t>
  </si>
  <si>
    <t>Graduate School of Business and Commerce</t>
  </si>
  <si>
    <t>Graduate School of Medicine</t>
  </si>
  <si>
    <t>Graduate School of Science and Technology</t>
  </si>
  <si>
    <t>Graduate School of Media and Governance</t>
  </si>
  <si>
    <t>Graduate School of Health Management</t>
  </si>
  <si>
    <t>Graduate School of Pharmaceutical Science</t>
  </si>
  <si>
    <t>Graduate School of Business Administration (KBS)</t>
  </si>
  <si>
    <t>Graduate School of System Design and Management (SDM)</t>
  </si>
  <si>
    <t>Graduate School of Media Design(KMD)</t>
  </si>
  <si>
    <t>Law School</t>
  </si>
  <si>
    <t>Program</t>
  </si>
  <si>
    <t>Master's Program</t>
  </si>
  <si>
    <t>Professional Degree Program</t>
  </si>
  <si>
    <t>Year</t>
  </si>
  <si>
    <t>1st</t>
  </si>
  <si>
    <t>1st (Double Degree Student)</t>
  </si>
  <si>
    <t>2nd</t>
  </si>
  <si>
    <t>2nd (Double Degree Student)</t>
  </si>
  <si>
    <t>3rd</t>
  </si>
  <si>
    <t>3rd (Double Degree Student)</t>
  </si>
  <si>
    <t>4th</t>
  </si>
  <si>
    <t>4th (Double Degree Student)</t>
  </si>
  <si>
    <t>5th</t>
  </si>
  <si>
    <t>5th (Double Degree Student)</t>
  </si>
  <si>
    <t>6th</t>
  </si>
  <si>
    <t>6th (Double Degree Student)</t>
  </si>
  <si>
    <t>Faculty</t>
  </si>
  <si>
    <t>Faculty of Letters</t>
  </si>
  <si>
    <t>Faculty of Law</t>
  </si>
  <si>
    <t>Faculty of Business and Commerce</t>
  </si>
  <si>
    <t>School of Medicine</t>
  </si>
  <si>
    <t>Faculty of Science and Technology</t>
  </si>
  <si>
    <t>Faculty of Pharmacy</t>
  </si>
  <si>
    <t>Undergraduate</t>
  </si>
  <si>
    <t>Student ID No.</t>
    <phoneticPr fontId="58"/>
  </si>
  <si>
    <t>Date</t>
    <phoneticPr fontId="58"/>
  </si>
  <si>
    <t>Name in full</t>
    <phoneticPr fontId="58"/>
  </si>
  <si>
    <t>Title</t>
    <phoneticPr fontId="58"/>
  </si>
  <si>
    <t>Within 150 words.</t>
    <phoneticPr fontId="58"/>
  </si>
  <si>
    <t>(B-2)</t>
  </si>
  <si>
    <t>Essay for Scholarship Applicant Registration</t>
    <phoneticPr fontId="58"/>
  </si>
  <si>
    <t>Faculty / Grad. School</t>
    <phoneticPr fontId="58"/>
  </si>
  <si>
    <t>New students: Reasons why you wanted to study in Japan and why you chose your current field of study.</t>
    <phoneticPr fontId="58"/>
  </si>
  <si>
    <t>Current students: Your academic and extracurricular achievements from the past year.</t>
    <phoneticPr fontId="58"/>
  </si>
  <si>
    <t>Within 200 words.</t>
    <phoneticPr fontId="58"/>
  </si>
  <si>
    <t>Please explain your future plans and clarify how you will relate them to your current field of study and research.</t>
    <phoneticPr fontId="58"/>
  </si>
  <si>
    <t>*Please mention your accomplishments in your current faculty/graduate school and your future areas of focus.</t>
    <phoneticPr fontId="58"/>
  </si>
  <si>
    <t>International exchange activities: Please be as specific as possible.</t>
    <phoneticPr fontId="58"/>
  </si>
  <si>
    <t>As an international student in Japan, how will you engage in international exchange activities?</t>
    <phoneticPr fontId="58"/>
  </si>
  <si>
    <t>Please explain your financial situation and clarify your scholarship need as specifically as possible.</t>
    <phoneticPr fontId="58"/>
  </si>
  <si>
    <t>If you engage in international exchange between Japan and your country after your study in Japan, what could you do?</t>
    <phoneticPr fontId="58"/>
  </si>
  <si>
    <t>Additionally, what could you do during your stay as an international student in Japan?</t>
    <phoneticPr fontId="58"/>
  </si>
  <si>
    <t>(B-4)</t>
  </si>
  <si>
    <t>雇用契約確認書　Confirmation of Employment Form</t>
    <phoneticPr fontId="58"/>
  </si>
  <si>
    <t>＜留学生へ For International Students＞</t>
    <phoneticPr fontId="58"/>
  </si>
  <si>
    <t xml:space="preserve">給与明細書(コピー)や雇用契約書等，アルバイトをしていることを証明する書類が提出できない場合，
</t>
    <phoneticPr fontId="58"/>
  </si>
  <si>
    <t>雇用期間
Employment Period</t>
    <phoneticPr fontId="58"/>
  </si>
  <si>
    <t>就業場所
Place of Work</t>
    <phoneticPr fontId="58"/>
  </si>
  <si>
    <t>例：東京都港区三田2-15-45（雇用者住所）など
Ex. the address of the employer etc.</t>
    <phoneticPr fontId="58"/>
  </si>
  <si>
    <t>例：英語の家庭教師　など
Ex. English tutor etc.</t>
    <phoneticPr fontId="58"/>
  </si>
  <si>
    <t>報酬
Payment</t>
    <phoneticPr fontId="58"/>
  </si>
  <si>
    <t>円/時(時給)
Yen/Hour</t>
    <rPh sb="0" eb="1">
      <t>エン</t>
    </rPh>
    <rPh sb="2" eb="3">
      <t>ジ</t>
    </rPh>
    <rPh sb="4" eb="6">
      <t>ジキュウ</t>
    </rPh>
    <phoneticPr fontId="58"/>
  </si>
  <si>
    <t>円/月(月給)
Yen/Month</t>
    <rPh sb="0" eb="1">
      <t>エン</t>
    </rPh>
    <rPh sb="2" eb="3">
      <t>ゲツ</t>
    </rPh>
    <rPh sb="4" eb="5">
      <t>ツキ</t>
    </rPh>
    <phoneticPr fontId="58"/>
  </si>
  <si>
    <t>＊時給および月額報酬が確定されていない場合には，概算を記入してください。（平均1,000円，約1,000円　等）
Write in round amounts, if your payment amount is not fixed.</t>
    <phoneticPr fontId="58"/>
  </si>
  <si>
    <t>週の労働時間数
Working hours per week</t>
    <rPh sb="2" eb="4">
      <t>ロウドウ</t>
    </rPh>
    <phoneticPr fontId="58"/>
  </si>
  <si>
    <t>時間 / 週
hours / week</t>
    <rPh sb="0" eb="2">
      <t>ジカン</t>
    </rPh>
    <rPh sb="5" eb="6">
      <t>シュウ</t>
    </rPh>
    <phoneticPr fontId="58"/>
  </si>
  <si>
    <t>＊週間稼動時間数が確定されていない場合には，概算を記入してください。（平均20時間，約20時間　等）
Write an approximate estimate of your payment, if your working hours are not fixed.</t>
    <phoneticPr fontId="58"/>
  </si>
  <si>
    <t>＜使用者（雇用者）の方へ For employers＞</t>
    <phoneticPr fontId="58"/>
  </si>
  <si>
    <t>この帳票は慶應義塾大学における奨学金の選考（生活支援業務）のために提出を求めております。</t>
  </si>
  <si>
    <t>ご理解・ご協力の程よろしくお願い申し上げます。</t>
  </si>
  <si>
    <t>日付 Date：</t>
    <phoneticPr fontId="58"/>
  </si>
  <si>
    <t>住所 Address：</t>
    <phoneticPr fontId="58"/>
  </si>
  <si>
    <t>ご署名 Signature：</t>
    <phoneticPr fontId="58"/>
  </si>
  <si>
    <t>＊ご協力いただき，ありがとうございました。Thank you for your cooperation.</t>
    <phoneticPr fontId="58"/>
  </si>
  <si>
    <t>慶應義塾大学学生部福利厚生支援</t>
  </si>
  <si>
    <t>問い合わせ先：03-5427-1610</t>
  </si>
  <si>
    <t>(B-5)</t>
  </si>
  <si>
    <t>Financial Situation Report</t>
    <phoneticPr fontId="58"/>
  </si>
  <si>
    <t>Status of Residence</t>
    <phoneticPr fontId="58"/>
  </si>
  <si>
    <t>Ex. Designated Activities</t>
    <phoneticPr fontId="58"/>
  </si>
  <si>
    <t>Expiration Date</t>
    <phoneticPr fontId="58"/>
  </si>
  <si>
    <r>
      <rPr>
        <sz val="18"/>
        <color theme="1"/>
        <rFont val="游ゴシック"/>
        <family val="3"/>
        <charset val="128"/>
      </rPr>
      <t>□</t>
    </r>
    <phoneticPr fontId="58"/>
  </si>
  <si>
    <t>I have already applied to the Immigration Bureau for my change of status of residence.</t>
    <phoneticPr fontId="58"/>
  </si>
  <si>
    <t>Date:</t>
    <phoneticPr fontId="58"/>
  </si>
  <si>
    <t>I will apply to the Immigration Bureau for my change of status of residence.</t>
    <phoneticPr fontId="58"/>
  </si>
  <si>
    <t>Scheduled Date:</t>
    <phoneticPr fontId="58"/>
  </si>
  <si>
    <t>Graduate School</t>
    <phoneticPr fontId="58"/>
  </si>
  <si>
    <t>Program</t>
    <phoneticPr fontId="58"/>
  </si>
  <si>
    <t>(B-1) Graduate students</t>
    <phoneticPr fontId="58"/>
  </si>
  <si>
    <t>Research Plan &amp; List of Academic Accomplishments for Graduate Students</t>
    <phoneticPr fontId="58"/>
  </si>
  <si>
    <t>Background</t>
    <phoneticPr fontId="58"/>
  </si>
  <si>
    <t>Purpose</t>
    <phoneticPr fontId="58"/>
  </si>
  <si>
    <t>Methods</t>
    <phoneticPr fontId="58"/>
  </si>
  <si>
    <t>Progress of your research</t>
    <phoneticPr fontId="58"/>
  </si>
  <si>
    <t>[Presentation Title], [Name of Academic Conference], [Location], [Year]
Publications (e.g., journal articles, books, etc.):</t>
    <phoneticPr fontId="58"/>
  </si>
  <si>
    <t xml:space="preserve"> [Article Title], Journal of ***, pp.**-**, 2004.</t>
    <phoneticPr fontId="58"/>
  </si>
  <si>
    <t>Last School</t>
    <phoneticPr fontId="58"/>
  </si>
  <si>
    <t>Name of Your Last School</t>
    <phoneticPr fontId="58"/>
  </si>
  <si>
    <t>Faculty or Graduate School</t>
    <phoneticPr fontId="58"/>
  </si>
  <si>
    <t xml:space="preserve">Location (country, state/ city) </t>
  </si>
  <si>
    <r>
      <t>Check the appropriate evaluation method on the Conversion Chart (*1) below and enter the number of subject for each grades or marks on your academic transcript so that Assessment Point Average is</t>
    </r>
    <r>
      <rPr>
        <b/>
        <sz val="12"/>
        <color theme="1"/>
        <rFont val="Segoe UI"/>
        <family val="2"/>
      </rPr>
      <t xml:space="preserve"> automatically</t>
    </r>
    <r>
      <rPr>
        <sz val="12"/>
        <color theme="1"/>
        <rFont val="Segoe UI"/>
        <family val="2"/>
      </rPr>
      <t xml:space="preserve"> calculated. </t>
    </r>
    <phoneticPr fontId="58"/>
  </si>
  <si>
    <r>
      <t xml:space="preserve">*If there is a description of the academic evaluation method on your academic transcript, </t>
    </r>
    <r>
      <rPr>
        <b/>
        <sz val="12"/>
        <color theme="1"/>
        <rFont val="Segoe UI"/>
        <family val="2"/>
      </rPr>
      <t xml:space="preserve">please highlight it. </t>
    </r>
    <phoneticPr fontId="58"/>
  </si>
  <si>
    <t>* If you are a new Master’s student, you should use your academic records from your four years as an undergraduate student. If you are a new doctoral student, you should use your academic records from your one or two years as a Master’s student.</t>
  </si>
  <si>
    <t>If you have multiple academic backgrounds, such as after graduating/completing from one university/graduate school and then going on to another university/graduate school, please use the transcript of the latest regular course to calculate.</t>
    <phoneticPr fontId="58"/>
  </si>
  <si>
    <t>*You may use the number of courses instead of the number of credits, if there is no data for credits on your submitted transcript.</t>
    <phoneticPr fontId="58"/>
  </si>
  <si>
    <r>
      <t xml:space="preserve">*In addition to this calculate sheet, </t>
    </r>
    <r>
      <rPr>
        <b/>
        <sz val="12"/>
        <color theme="1"/>
        <rFont val="Segoe UI"/>
        <family val="2"/>
      </rPr>
      <t xml:space="preserve">your transcript and information about </t>
    </r>
    <r>
      <rPr>
        <b/>
        <sz val="12"/>
        <color rgb="FFFF0000"/>
        <rFont val="Segoe UI"/>
        <family val="2"/>
      </rPr>
      <t>evaluation methods</t>
    </r>
    <r>
      <rPr>
        <sz val="12"/>
        <color theme="1"/>
        <rFont val="Segoe UI"/>
        <family val="2"/>
      </rPr>
      <t xml:space="preserve"> are also required to submit with.</t>
    </r>
    <phoneticPr fontId="58"/>
  </si>
  <si>
    <r>
      <t xml:space="preserve">Total number of credits worth </t>
    </r>
    <r>
      <rPr>
        <b/>
        <sz val="12"/>
        <color rgb="FFFF0000"/>
        <rFont val="Segoe UI"/>
        <family val="2"/>
      </rPr>
      <t>3</t>
    </r>
    <r>
      <rPr>
        <sz val="12"/>
        <color theme="1"/>
        <rFont val="Segoe UI"/>
        <family val="2"/>
      </rPr>
      <t xml:space="preserve"> points</t>
    </r>
    <phoneticPr fontId="58"/>
  </si>
  <si>
    <r>
      <t xml:space="preserve">Total number of credits worth </t>
    </r>
    <r>
      <rPr>
        <b/>
        <sz val="12"/>
        <color rgb="FFFF0000"/>
        <rFont val="Segoe UI"/>
        <family val="2"/>
      </rPr>
      <t>1</t>
    </r>
    <r>
      <rPr>
        <sz val="12"/>
        <color theme="1"/>
        <rFont val="Segoe UI"/>
        <family val="2"/>
      </rPr>
      <t xml:space="preserve"> points</t>
    </r>
    <phoneticPr fontId="58"/>
  </si>
  <si>
    <t>Credit</t>
    <phoneticPr fontId="58"/>
  </si>
  <si>
    <t>Number of Subject</t>
    <phoneticPr fontId="58"/>
  </si>
  <si>
    <t>Points</t>
    <phoneticPr fontId="58"/>
  </si>
  <si>
    <t>Number of Subject</t>
  </si>
  <si>
    <r>
      <t>Total</t>
    </r>
    <r>
      <rPr>
        <sz val="12"/>
        <color theme="1"/>
        <rFont val="游ゴシック"/>
        <family val="3"/>
        <charset val="128"/>
      </rPr>
      <t>①</t>
    </r>
    <phoneticPr fontId="58"/>
  </si>
  <si>
    <r>
      <t>Total</t>
    </r>
    <r>
      <rPr>
        <sz val="12"/>
        <color theme="1"/>
        <rFont val="游ゴシック"/>
        <family val="3"/>
        <charset val="128"/>
      </rPr>
      <t>③</t>
    </r>
    <phoneticPr fontId="58"/>
  </si>
  <si>
    <r>
      <t xml:space="preserve">Total number of credits worth </t>
    </r>
    <r>
      <rPr>
        <b/>
        <sz val="12"/>
        <color rgb="FFFF0000"/>
        <rFont val="Segoe UI"/>
        <family val="2"/>
      </rPr>
      <t>2</t>
    </r>
    <r>
      <rPr>
        <sz val="12"/>
        <color theme="1"/>
        <rFont val="Segoe UI"/>
        <family val="2"/>
      </rPr>
      <t xml:space="preserve"> points</t>
    </r>
    <phoneticPr fontId="58"/>
  </si>
  <si>
    <r>
      <t xml:space="preserve">Total number of credits worth </t>
    </r>
    <r>
      <rPr>
        <b/>
        <sz val="12"/>
        <color rgb="FFFF0000"/>
        <rFont val="Segoe UI"/>
        <family val="2"/>
      </rPr>
      <t>0</t>
    </r>
    <r>
      <rPr>
        <sz val="12"/>
        <color theme="1"/>
        <rFont val="Segoe UI"/>
        <family val="2"/>
      </rPr>
      <t xml:space="preserve"> points</t>
    </r>
    <phoneticPr fontId="58"/>
  </si>
  <si>
    <r>
      <t>Total</t>
    </r>
    <r>
      <rPr>
        <sz val="12"/>
        <color theme="1"/>
        <rFont val="游ゴシック"/>
        <family val="3"/>
        <charset val="128"/>
      </rPr>
      <t>②</t>
    </r>
    <phoneticPr fontId="58"/>
  </si>
  <si>
    <r>
      <t>Total</t>
    </r>
    <r>
      <rPr>
        <sz val="12"/>
        <color theme="1"/>
        <rFont val="游ゴシック"/>
        <family val="3"/>
        <charset val="128"/>
      </rPr>
      <t>④</t>
    </r>
    <phoneticPr fontId="58"/>
  </si>
  <si>
    <t>Original Grades or Marks</t>
    <phoneticPr fontId="58"/>
  </si>
  <si>
    <r>
      <rPr>
        <sz val="12"/>
        <color theme="1"/>
        <rFont val="游ゴシック"/>
        <family val="3"/>
        <charset val="128"/>
      </rPr>
      <t>４</t>
    </r>
    <r>
      <rPr>
        <sz val="12"/>
        <color theme="1"/>
        <rFont val="Segoe UI"/>
        <family val="2"/>
      </rPr>
      <t>-grade scale</t>
    </r>
  </si>
  <si>
    <t>Very Good</t>
    <phoneticPr fontId="58"/>
  </si>
  <si>
    <t>Good</t>
    <phoneticPr fontId="58"/>
  </si>
  <si>
    <t>Fair</t>
    <phoneticPr fontId="58"/>
  </si>
  <si>
    <t>Poor</t>
    <phoneticPr fontId="58"/>
  </si>
  <si>
    <r>
      <rPr>
        <sz val="11"/>
        <color theme="1"/>
        <rFont val="游ゴシック"/>
        <family val="2"/>
        <charset val="128"/>
      </rPr>
      <t>□</t>
    </r>
    <phoneticPr fontId="8"/>
  </si>
  <si>
    <r>
      <rPr>
        <b/>
        <sz val="12"/>
        <color rgb="FFFF0000"/>
        <rFont val="游ゴシック"/>
        <family val="3"/>
        <charset val="128"/>
      </rPr>
      <t>←</t>
    </r>
    <r>
      <rPr>
        <b/>
        <sz val="12"/>
        <color rgb="FFFF0000"/>
        <rFont val="Segoe UI"/>
        <family val="2"/>
      </rPr>
      <t xml:space="preserve">Check the appropriate evaluation method </t>
    </r>
    <phoneticPr fontId="58"/>
  </si>
  <si>
    <r>
      <rPr>
        <sz val="12"/>
        <color theme="1"/>
        <rFont val="游ゴシック"/>
        <family val="3"/>
        <charset val="128"/>
      </rPr>
      <t>Ａ</t>
    </r>
  </si>
  <si>
    <r>
      <rPr>
        <sz val="12"/>
        <color theme="1"/>
        <rFont val="游ゴシック"/>
        <family val="3"/>
        <charset val="128"/>
      </rPr>
      <t>Ｂ</t>
    </r>
  </si>
  <si>
    <r>
      <rPr>
        <sz val="12"/>
        <color theme="1"/>
        <rFont val="游ゴシック"/>
        <family val="3"/>
        <charset val="128"/>
      </rPr>
      <t>Ｃ</t>
    </r>
  </si>
  <si>
    <r>
      <t xml:space="preserve">D / </t>
    </r>
    <r>
      <rPr>
        <sz val="12"/>
        <color theme="1"/>
        <rFont val="游ゴシック"/>
        <family val="3"/>
        <charset val="128"/>
      </rPr>
      <t>Ｆ</t>
    </r>
  </si>
  <si>
    <r>
      <t>100</t>
    </r>
    <r>
      <rPr>
        <sz val="12"/>
        <color theme="1"/>
        <rFont val="游ゴシック"/>
        <family val="3"/>
        <charset val="128"/>
      </rPr>
      <t>～</t>
    </r>
    <r>
      <rPr>
        <sz val="12"/>
        <color theme="1"/>
        <rFont val="Segoe UI"/>
        <family val="2"/>
      </rPr>
      <t>80</t>
    </r>
  </si>
  <si>
    <r>
      <t>79</t>
    </r>
    <r>
      <rPr>
        <sz val="12"/>
        <color theme="1"/>
        <rFont val="游ゴシック"/>
        <family val="3"/>
        <charset val="128"/>
      </rPr>
      <t>～</t>
    </r>
    <r>
      <rPr>
        <sz val="12"/>
        <color theme="1"/>
        <rFont val="Segoe UI"/>
        <family val="2"/>
      </rPr>
      <t>70</t>
    </r>
  </si>
  <si>
    <r>
      <t>69</t>
    </r>
    <r>
      <rPr>
        <sz val="12"/>
        <color theme="1"/>
        <rFont val="游ゴシック"/>
        <family val="3"/>
        <charset val="128"/>
      </rPr>
      <t>～</t>
    </r>
    <r>
      <rPr>
        <sz val="12"/>
        <color theme="1"/>
        <rFont val="Segoe UI"/>
        <family val="2"/>
      </rPr>
      <t>60</t>
    </r>
  </si>
  <si>
    <r>
      <t>59</t>
    </r>
    <r>
      <rPr>
        <sz val="12"/>
        <color theme="1"/>
        <rFont val="游ゴシック"/>
        <family val="3"/>
        <charset val="128"/>
      </rPr>
      <t>～</t>
    </r>
  </si>
  <si>
    <r>
      <rPr>
        <sz val="12"/>
        <color theme="1"/>
        <rFont val="游ゴシック"/>
        <family val="3"/>
        <charset val="128"/>
      </rPr>
      <t>５</t>
    </r>
    <r>
      <rPr>
        <sz val="12"/>
        <color theme="1"/>
        <rFont val="Segoe UI"/>
        <family val="2"/>
      </rPr>
      <t>-grade scale</t>
    </r>
    <phoneticPr fontId="58"/>
  </si>
  <si>
    <r>
      <t>100</t>
    </r>
    <r>
      <rPr>
        <sz val="12"/>
        <color theme="1"/>
        <rFont val="游ゴシック"/>
        <family val="3"/>
        <charset val="128"/>
      </rPr>
      <t>～</t>
    </r>
    <r>
      <rPr>
        <sz val="12"/>
        <color theme="1"/>
        <rFont val="Segoe UI"/>
        <family val="2"/>
      </rPr>
      <t>90</t>
    </r>
  </si>
  <si>
    <r>
      <t>89</t>
    </r>
    <r>
      <rPr>
        <sz val="12"/>
        <color theme="1"/>
        <rFont val="游ゴシック"/>
        <family val="3"/>
        <charset val="128"/>
      </rPr>
      <t>～</t>
    </r>
    <r>
      <rPr>
        <sz val="12"/>
        <color theme="1"/>
        <rFont val="Segoe UI"/>
        <family val="2"/>
      </rPr>
      <t>80</t>
    </r>
  </si>
  <si>
    <r>
      <rPr>
        <sz val="12"/>
        <color theme="1"/>
        <rFont val="游ゴシック"/>
        <family val="3"/>
        <charset val="128"/>
      </rPr>
      <t>Ｓ</t>
    </r>
  </si>
  <si>
    <r>
      <rPr>
        <sz val="12"/>
        <color theme="1"/>
        <rFont val="游ゴシック"/>
        <family val="3"/>
        <charset val="128"/>
      </rPr>
      <t>Ｄ</t>
    </r>
  </si>
  <si>
    <r>
      <rPr>
        <sz val="12"/>
        <color theme="1"/>
        <rFont val="游ゴシック"/>
        <family val="3"/>
        <charset val="128"/>
      </rPr>
      <t>Ｆ</t>
    </r>
  </si>
  <si>
    <t>*You may calculate using the number of courses instead of the number of credits, if there is no data for credits on your submitted transcript.</t>
    <phoneticPr fontId="58"/>
  </si>
  <si>
    <r>
      <rPr>
        <sz val="12"/>
        <color theme="1"/>
        <rFont val="游ゴシック"/>
        <family val="3"/>
        <charset val="128"/>
      </rPr>
      <t>＊</t>
    </r>
    <r>
      <rPr>
        <sz val="12"/>
        <color theme="1"/>
        <rFont val="Segoe UI"/>
        <family val="2"/>
      </rPr>
      <t>Calculation Formula (Reference)</t>
    </r>
    <phoneticPr fontId="58"/>
  </si>
  <si>
    <r>
      <rPr>
        <sz val="12"/>
        <color theme="1"/>
        <rFont val="游ゴシック"/>
        <family val="3"/>
        <charset val="128"/>
      </rPr>
      <t>①</t>
    </r>
    <phoneticPr fontId="58"/>
  </si>
  <si>
    <r>
      <rPr>
        <sz val="12"/>
        <color theme="1"/>
        <rFont val="游ゴシック"/>
        <family val="3"/>
        <charset val="128"/>
      </rPr>
      <t>②</t>
    </r>
    <phoneticPr fontId="58"/>
  </si>
  <si>
    <r>
      <rPr>
        <sz val="12"/>
        <color theme="1"/>
        <rFont val="游ゴシック"/>
        <family val="3"/>
        <charset val="128"/>
      </rPr>
      <t>③</t>
    </r>
    <phoneticPr fontId="58"/>
  </si>
  <si>
    <r>
      <t>×3</t>
    </r>
    <r>
      <rPr>
        <sz val="12"/>
        <color theme="1"/>
        <rFont val="游ゴシック"/>
        <family val="3"/>
        <charset val="128"/>
      </rPr>
      <t>　＋　</t>
    </r>
    <phoneticPr fontId="58"/>
  </si>
  <si>
    <r>
      <t>×2</t>
    </r>
    <r>
      <rPr>
        <sz val="12"/>
        <color theme="1"/>
        <rFont val="游ゴシック"/>
        <family val="3"/>
        <charset val="128"/>
      </rPr>
      <t>　＋</t>
    </r>
    <phoneticPr fontId="58"/>
  </si>
  <si>
    <r>
      <t>×1</t>
    </r>
    <r>
      <rPr>
        <sz val="12"/>
        <color theme="1"/>
        <rFont val="游ゴシック"/>
        <family val="3"/>
        <charset val="128"/>
      </rPr>
      <t>　</t>
    </r>
    <phoneticPr fontId="58"/>
  </si>
  <si>
    <r>
      <rPr>
        <sz val="24"/>
        <color theme="1"/>
        <rFont val="HGSｺﾞｼｯｸE"/>
        <family val="3"/>
        <charset val="128"/>
      </rPr>
      <t>＝</t>
    </r>
    <phoneticPr fontId="58"/>
  </si>
  <si>
    <r>
      <rPr>
        <sz val="12"/>
        <color theme="1"/>
        <rFont val="游ゴシック"/>
        <family val="3"/>
        <charset val="128"/>
      </rPr>
      <t>①　＋　②　＋　③　＋　④　　＝</t>
    </r>
    <phoneticPr fontId="58"/>
  </si>
  <si>
    <t>*Rounded off to two decimal places.</t>
    <phoneticPr fontId="58"/>
  </si>
  <si>
    <r>
      <rPr>
        <sz val="12"/>
        <color theme="1"/>
        <rFont val="游ゴシック"/>
        <family val="3"/>
        <charset val="128"/>
      </rPr>
      <t>↓</t>
    </r>
    <phoneticPr fontId="58"/>
  </si>
  <si>
    <t>Assessment Point Average</t>
    <phoneticPr fontId="58"/>
  </si>
  <si>
    <t>(B-3)
Graduate</t>
    <phoneticPr fontId="58"/>
  </si>
  <si>
    <t>Calculation Sheet for Assessment Point Average (Only for New Graduate Students)</t>
    <phoneticPr fontId="58"/>
  </si>
  <si>
    <t>Checked the box for all necessary documents.</t>
    <phoneticPr fontId="58"/>
  </si>
  <si>
    <t>Included a contact number, such as a mobile phone number, where I can be reached in times of urgency.</t>
    <phoneticPr fontId="58"/>
  </si>
  <si>
    <t>Checkbox</t>
    <phoneticPr fontId="8"/>
  </si>
  <si>
    <t>(Sample) Keio University</t>
    <phoneticPr fontId="8"/>
  </si>
  <si>
    <t>(Sample) Japan/Tokyo</t>
    <phoneticPr fontId="8"/>
  </si>
  <si>
    <t>Ph.D, Grad. School of Letters/ Economics/ Law</t>
  </si>
  <si>
    <t xml:space="preserve">(A)Type of </t>
    <phoneticPr fontId="8"/>
  </si>
  <si>
    <r>
      <rPr>
        <u/>
        <sz val="10"/>
        <rFont val="Calibri"/>
        <family val="3"/>
      </rPr>
      <t xml:space="preserve">You </t>
    </r>
    <r>
      <rPr>
        <sz val="10"/>
        <rFont val="Calibri"/>
        <family val="2"/>
      </rPr>
      <t>are sending allowance to (whom)</t>
    </r>
    <phoneticPr fontId="58"/>
  </si>
  <si>
    <t>for the purpose</t>
    <phoneticPr fontId="8"/>
  </si>
  <si>
    <t>Amount</t>
    <phoneticPr fontId="8"/>
  </si>
  <si>
    <t>Currency</t>
    <phoneticPr fontId="58"/>
  </si>
  <si>
    <t>JPY</t>
    <phoneticPr fontId="58"/>
  </si>
  <si>
    <t>Tuition</t>
    <phoneticPr fontId="8"/>
  </si>
  <si>
    <t>CNY</t>
    <phoneticPr fontId="8"/>
  </si>
  <si>
    <t>JPY</t>
    <phoneticPr fontId="8"/>
  </si>
  <si>
    <t>2. [New Students Only]
Planned Part-time Job</t>
    <phoneticPr fontId="8"/>
  </si>
  <si>
    <t>TEL</t>
    <phoneticPr fontId="8"/>
  </si>
  <si>
    <t>(C)</t>
    <phoneticPr fontId="8"/>
  </si>
  <si>
    <t>Student</t>
    <phoneticPr fontId="8"/>
  </si>
  <si>
    <r>
      <rPr>
        <sz val="18"/>
        <color theme="1"/>
        <rFont val="メイリオ"/>
        <family val="3"/>
        <charset val="128"/>
      </rPr>
      <t>□</t>
    </r>
    <phoneticPr fontId="58"/>
  </si>
  <si>
    <t>*Images are required to display clearly the content including card number.</t>
    <phoneticPr fontId="58"/>
  </si>
  <si>
    <t>Front side</t>
    <phoneticPr fontId="58"/>
  </si>
  <si>
    <t>Back side</t>
    <phoneticPr fontId="58"/>
  </si>
  <si>
    <t>Insert images of both sides of your residence card here.</t>
    <phoneticPr fontId="8"/>
  </si>
  <si>
    <r>
      <rPr>
        <b/>
        <sz val="12"/>
        <color theme="1"/>
        <rFont val="Segoe UI"/>
        <family val="2"/>
      </rPr>
      <t>Other than</t>
    </r>
    <r>
      <rPr>
        <sz val="12"/>
        <color theme="1"/>
        <rFont val="Segoe UI"/>
        <family val="2"/>
      </rPr>
      <t xml:space="preserve"> Student
 -Enter your current status name:</t>
    </r>
    <phoneticPr fontId="8"/>
  </si>
  <si>
    <r>
      <rPr>
        <sz val="12"/>
        <color theme="1"/>
        <rFont val="游ゴシック"/>
        <family val="3"/>
        <charset val="128"/>
      </rPr>
      <t>２．</t>
    </r>
    <r>
      <rPr>
        <b/>
        <sz val="12"/>
        <color theme="1"/>
        <rFont val="Segoe UI"/>
        <family val="2"/>
      </rPr>
      <t>(This only applies to students renewing their residence card or changing their status to student.)</t>
    </r>
    <r>
      <rPr>
        <sz val="12"/>
        <color theme="1"/>
        <rFont val="Segoe UI"/>
        <family val="2"/>
      </rPr>
      <t xml:space="preserve"> Check the appropriate statement below and fill in the dates.</t>
    </r>
    <phoneticPr fontId="58"/>
  </si>
  <si>
    <r>
      <rPr>
        <sz val="12"/>
        <color theme="1"/>
        <rFont val="游ゴシック"/>
        <family val="3"/>
        <charset val="128"/>
      </rPr>
      <t>３．</t>
    </r>
    <r>
      <rPr>
        <b/>
        <sz val="12"/>
        <color theme="1"/>
        <rFont val="Segoe UI"/>
        <family val="2"/>
      </rPr>
      <t xml:space="preserve">(This only applies to students whose status is other than student) </t>
    </r>
    <r>
      <rPr>
        <sz val="12"/>
        <color theme="1"/>
        <rFont val="Segoe UI"/>
        <family val="2"/>
      </rPr>
      <t>The approximate date of receiving a Student visa.</t>
    </r>
    <phoneticPr fontId="58"/>
  </si>
  <si>
    <t>Within 60 words.</t>
    <phoneticPr fontId="58"/>
  </si>
  <si>
    <r>
      <t>Note</t>
    </r>
    <r>
      <rPr>
        <sz val="12"/>
        <color rgb="FFFF0000"/>
        <rFont val="游ゴシック"/>
        <family val="3"/>
        <charset val="128"/>
      </rPr>
      <t>：</t>
    </r>
    <r>
      <rPr>
        <sz val="12"/>
        <color rgb="FFFF0000"/>
        <rFont val="Segoe UI"/>
        <family val="2"/>
      </rPr>
      <t xml:space="preserve"> Fill them out with each designated number of words. </t>
    </r>
    <r>
      <rPr>
        <b/>
        <sz val="12"/>
        <color rgb="FFFF0000"/>
        <rFont val="Segoe UI"/>
        <family val="2"/>
      </rPr>
      <t>If text is cut off even within the number of words, widen the line height.</t>
    </r>
    <phoneticPr fontId="58"/>
  </si>
  <si>
    <t>(1) This is a statement from</t>
    <phoneticPr fontId="8"/>
  </si>
  <si>
    <t>(select)</t>
    <phoneticPr fontId="8"/>
  </si>
  <si>
    <r>
      <rPr>
        <b/>
        <sz val="12"/>
        <color theme="1"/>
        <rFont val="Meiryo UI"/>
        <family val="3"/>
        <charset val="128"/>
      </rPr>
      <t>↓</t>
    </r>
    <r>
      <rPr>
        <b/>
        <sz val="12"/>
        <color theme="1"/>
        <rFont val="Segoe UI"/>
        <family val="2"/>
      </rPr>
      <t>Please check the appropriate situation.</t>
    </r>
    <phoneticPr fontId="8"/>
  </si>
  <si>
    <r>
      <rPr>
        <sz val="18"/>
        <color theme="1"/>
        <rFont val="Meiryo UI"/>
        <family val="3"/>
        <charset val="128"/>
      </rPr>
      <t>□</t>
    </r>
    <phoneticPr fontId="58"/>
  </si>
  <si>
    <r>
      <rPr>
        <sz val="12"/>
        <color theme="1"/>
        <rFont val="Meiryo UI"/>
        <family val="3"/>
        <charset val="128"/>
      </rPr>
      <t>　＜</t>
    </r>
    <r>
      <rPr>
        <sz val="12"/>
        <color theme="1"/>
        <rFont val="Segoe UI"/>
        <family val="2"/>
      </rPr>
      <t xml:space="preserve">Please explain the source of the student's tuition and living expenses. </t>
    </r>
    <phoneticPr fontId="58"/>
  </si>
  <si>
    <t>(select)</t>
    <phoneticPr fontId="58"/>
  </si>
  <si>
    <r>
      <t xml:space="preserve">     Please describe what financial resources support your living as much as possible, for example, what institution and how many yen per month or per year.</t>
    </r>
    <r>
      <rPr>
        <sz val="12"/>
        <color theme="1"/>
        <rFont val="游ゴシック"/>
        <family val="3"/>
        <charset val="128"/>
      </rPr>
      <t>＞</t>
    </r>
    <phoneticPr fontId="8"/>
  </si>
  <si>
    <t>3. I am self-supporting and pay my own expenses, but have no proof of income (even if I have no income).</t>
    <phoneticPr fontId="8"/>
  </si>
  <si>
    <t>✓</t>
    <phoneticPr fontId="58"/>
  </si>
  <si>
    <t>N/A</t>
    <phoneticPr fontId="8"/>
  </si>
  <si>
    <t>✓</t>
  </si>
  <si>
    <r>
      <t xml:space="preserve">All documents must be </t>
    </r>
    <r>
      <rPr>
        <u/>
        <sz val="14"/>
        <color theme="1"/>
        <rFont val="Calibri"/>
        <family val="2"/>
      </rPr>
      <t>A4 size</t>
    </r>
    <r>
      <rPr>
        <sz val="14"/>
        <color theme="1"/>
        <rFont val="Calibri"/>
        <family val="2"/>
      </rPr>
      <t>.</t>
    </r>
    <phoneticPr fontId="58"/>
  </si>
  <si>
    <t>Incomplete</t>
  </si>
  <si>
    <t>Incomplete</t>
    <phoneticPr fontId="8"/>
  </si>
  <si>
    <t>Incomplete</t>
    <phoneticPr fontId="8"/>
  </si>
  <si>
    <r>
      <t xml:space="preserve">Submitted with transcripts showing both academic records and </t>
    </r>
    <r>
      <rPr>
        <b/>
        <u/>
        <sz val="14"/>
        <color theme="1"/>
        <rFont val="Calibri"/>
        <family val="2"/>
      </rPr>
      <t>academic evaluation methods</t>
    </r>
    <r>
      <rPr>
        <sz val="14"/>
        <color theme="1"/>
        <rFont val="Calibri"/>
        <family val="2"/>
      </rPr>
      <t>. If they are in languages other than Japanese or English, I have prepared and attached a Japanese or English translation of the document.</t>
    </r>
    <phoneticPr fontId="58"/>
  </si>
  <si>
    <t>If I have secured a part-time job in Japan and can provide documents related to the part-time job, they will be attached.</t>
    <phoneticPr fontId="8"/>
  </si>
  <si>
    <t>If it is difficult to submit documents that show the contents of the part-time job, I submitted the “Confirmation of Employment Form."</t>
    <phoneticPr fontId="8"/>
  </si>
  <si>
    <t xml:space="preserve">If the certificates are written in a language other than Japanese or English, I have prepared and attached a Japanese or English translation of the document. </t>
    <phoneticPr fontId="58"/>
  </si>
  <si>
    <t>Since the financial condition of financial supporters has significantly changed or the latest certificate cannot be issued yet, I submitted the “Financial Situation Report” (prescribed form) filled out and signed/pasted in by the person described in the report.</t>
    <phoneticPr fontId="58"/>
  </si>
  <si>
    <t>*See the sample on the right.
*Do not change the Excel print range settings.</t>
    <phoneticPr fontId="58"/>
  </si>
  <si>
    <t>Describe your repeat of previous year/leave of absence with the reason, if any.</t>
    <phoneticPr fontId="58"/>
  </si>
  <si>
    <t>Make sure to include details of any leaves of absence, study abroad experience, or repeated years while at university.</t>
    <phoneticPr fontId="58"/>
  </si>
  <si>
    <t>For high school, you only need to enter the date of graduation or passing the university entrance qualification test. (No entry required for the date of admission.)</t>
    <phoneticPr fontId="58"/>
  </si>
  <si>
    <r>
      <t xml:space="preserve">Provide contact information in Japan with whom you keep in daily touch, such as a classmate. Check N/A only if you have no acquaintance </t>
    </r>
    <r>
      <rPr>
        <b/>
        <sz val="10"/>
        <color rgb="FF000000"/>
        <rFont val="Calibri"/>
        <family val="2"/>
      </rPr>
      <t>due to having not entered in Japan.</t>
    </r>
    <phoneticPr fontId="58"/>
  </si>
  <si>
    <r>
      <t xml:space="preserve">Indication of language ability:
- </t>
    </r>
    <r>
      <rPr>
        <b/>
        <sz val="10"/>
        <rFont val="Calibri"/>
        <family val="2"/>
      </rPr>
      <t>Very good</t>
    </r>
    <r>
      <rPr>
        <sz val="10"/>
        <rFont val="Calibri"/>
        <family val="2"/>
      </rPr>
      <t xml:space="preserve">: You have no difficulty in understanding lectures or research seminars in this language.
- </t>
    </r>
    <r>
      <rPr>
        <b/>
        <sz val="10"/>
        <rFont val="Calibri"/>
        <family val="2"/>
      </rPr>
      <t>Good</t>
    </r>
    <r>
      <rPr>
        <sz val="10"/>
        <rFont val="Calibri"/>
        <family val="2"/>
      </rPr>
      <t xml:space="preserve">: You can read and write in this language.
- </t>
    </r>
    <r>
      <rPr>
        <b/>
        <sz val="10"/>
        <rFont val="Calibri"/>
        <family val="2"/>
      </rPr>
      <t>Fair</t>
    </r>
    <r>
      <rPr>
        <sz val="10"/>
        <rFont val="Calibri"/>
        <family val="2"/>
      </rPr>
      <t xml:space="preserve">: You can communicate in daily situations in this language.
- </t>
    </r>
    <r>
      <rPr>
        <b/>
        <sz val="10"/>
        <rFont val="Calibri"/>
        <family val="2"/>
      </rPr>
      <t>Poor</t>
    </r>
    <r>
      <rPr>
        <sz val="10"/>
        <rFont val="Calibri"/>
        <family val="2"/>
      </rPr>
      <t>: You have difficulty communicating in daily situations in this language.</t>
    </r>
    <phoneticPr fontId="8"/>
  </si>
  <si>
    <t>TOEFL iBT 94</t>
    <phoneticPr fontId="8"/>
  </si>
  <si>
    <t>*See the sample on the right.</t>
    <phoneticPr fontId="58"/>
  </si>
  <si>
    <t>Tokyo</t>
    <phoneticPr fontId="8"/>
  </si>
  <si>
    <t xml:space="preserve"> If you are living with your family, please fill in the amount "just for yourself" for both expenses and financial resources. Enter the amount of financial assistance such as allowance for living costs in the "Allowance" cell.</t>
    <phoneticPr fontId="58"/>
  </si>
  <si>
    <t>Include management fee and common-area fee in the monthly rent that you (or your financial supporter on your behalf) pay. If you are splitting the rent with a roommate (for example, by sharing a room), enter the entire monthly rent on the lease before splitting it with the roommate.</t>
    <phoneticPr fontId="58"/>
  </si>
  <si>
    <t>Depending on the item for which you entered the amount as a funding source, fields that require specific details will automatically turn green. Please enter all green items.</t>
    <phoneticPr fontId="58"/>
  </si>
  <si>
    <r>
      <rPr>
        <b/>
        <u/>
        <sz val="10"/>
        <rFont val="Calibri"/>
        <family val="2"/>
      </rPr>
      <t>Note 1: Tuition fee</t>
    </r>
    <r>
      <rPr>
        <sz val="10"/>
        <rFont val="Calibri"/>
        <family val="2"/>
      </rPr>
      <t xml:space="preserve">
Please select the faculty / graduate school / course you belong to. (There are options for Double degree and O.D. as well.) When you select an option, the monthly tuition fee will be automatically entered.</t>
    </r>
    <phoneticPr fontId="58"/>
  </si>
  <si>
    <t>1. Housing Expenses</t>
    <phoneticPr fontId="8"/>
  </si>
  <si>
    <t>2. Food</t>
    <phoneticPr fontId="8"/>
  </si>
  <si>
    <t>3. Books/Stationery</t>
    <phoneticPr fontId="8"/>
  </si>
  <si>
    <t>5. Daily Expenses</t>
    <phoneticPr fontId="8"/>
  </si>
  <si>
    <t>Details:</t>
    <phoneticPr fontId="8"/>
  </si>
  <si>
    <t>No</t>
    <phoneticPr fontId="8"/>
  </si>
  <si>
    <t>(B)Are you living with Housemate(s)?</t>
    <phoneticPr fontId="8"/>
  </si>
  <si>
    <t>(D)Name of Accommodation/Apartment</t>
    <phoneticPr fontId="8"/>
  </si>
  <si>
    <t>(E)Payer of rent</t>
    <phoneticPr fontId="8"/>
  </si>
  <si>
    <t>Your financial supporter pays your rent on your behalf, either as an allowance to you or directly to the lender.</t>
  </si>
  <si>
    <t>You pay your own rent (through a part-time job, savings, scholarship, etc.)</t>
  </si>
  <si>
    <t>(F)Monthly Rent that you (or your financial supporter on your behalf) pay:</t>
    <phoneticPr fontId="8"/>
  </si>
  <si>
    <r>
      <rPr>
        <sz val="11"/>
        <rFont val="Meiryo UI"/>
        <family val="3"/>
        <charset val="128"/>
      </rPr>
      <t>□</t>
    </r>
    <phoneticPr fontId="8"/>
  </si>
  <si>
    <r>
      <rPr>
        <b/>
        <sz val="10"/>
        <color indexed="8"/>
        <rFont val="Meiryo UI"/>
        <family val="3"/>
        <charset val="128"/>
      </rPr>
      <t>（</t>
    </r>
    <r>
      <rPr>
        <b/>
        <sz val="10"/>
        <color indexed="8"/>
        <rFont val="Calibri"/>
        <family val="2"/>
      </rPr>
      <t xml:space="preserve">Check all </t>
    </r>
    <phoneticPr fontId="58"/>
  </si>
  <si>
    <r>
      <rPr>
        <b/>
        <sz val="10"/>
        <color indexed="8"/>
        <rFont val="Meiryo UI"/>
        <family val="3"/>
        <charset val="128"/>
      </rPr>
      <t>　</t>
    </r>
    <r>
      <rPr>
        <b/>
        <sz val="10"/>
        <color indexed="8"/>
        <rFont val="Calibri"/>
        <family val="2"/>
      </rPr>
      <t>the applicable.</t>
    </r>
    <r>
      <rPr>
        <b/>
        <sz val="10"/>
        <color indexed="8"/>
        <rFont val="Meiryo UI"/>
        <family val="3"/>
        <charset val="128"/>
      </rPr>
      <t>）</t>
    </r>
    <phoneticPr fontId="58"/>
  </si>
  <si>
    <r>
      <t>4. Transportation</t>
    </r>
    <r>
      <rPr>
        <b/>
        <sz val="11"/>
        <rFont val="Calibri"/>
        <family val="2"/>
      </rPr>
      <t xml:space="preserve"> (Include the cost of commuter passes after calculating the monthly basis.)</t>
    </r>
    <phoneticPr fontId="8"/>
  </si>
  <si>
    <r>
      <rPr>
        <sz val="10"/>
        <rFont val="Meiryo UI"/>
        <family val="3"/>
        <charset val="128"/>
      </rPr>
      <t>）</t>
    </r>
    <phoneticPr fontId="58"/>
  </si>
  <si>
    <t>6. Allowance to Family</t>
    <phoneticPr fontId="8"/>
  </si>
  <si>
    <t>8. Savings</t>
    <phoneticPr fontId="8"/>
  </si>
  <si>
    <t>Total savings</t>
    <phoneticPr fontId="8"/>
  </si>
  <si>
    <t>Purpose</t>
    <phoneticPr fontId="8"/>
  </si>
  <si>
    <t>*Match the</t>
    <phoneticPr fontId="8"/>
  </si>
  <si>
    <t>*(Only Double Degree students) Annual Tuition at Home University:</t>
    <phoneticPr fontId="8"/>
  </si>
  <si>
    <t>Child (</t>
    <phoneticPr fontId="8"/>
  </si>
  <si>
    <t>people)</t>
    <phoneticPr fontId="8"/>
  </si>
  <si>
    <r>
      <t>Yes</t>
    </r>
    <r>
      <rPr>
        <sz val="10"/>
        <rFont val="ＭＳ ゴシック"/>
        <family val="2"/>
        <charset val="128"/>
      </rPr>
      <t>→</t>
    </r>
    <phoneticPr fontId="8"/>
  </si>
  <si>
    <t>Friend (</t>
    <phoneticPr fontId="8"/>
  </si>
  <si>
    <t>Please check the</t>
    <phoneticPr fontId="8"/>
  </si>
  <si>
    <t>Tuition Monthly Average</t>
    <phoneticPr fontId="8"/>
  </si>
  <si>
    <t>208 xx Building</t>
    <phoneticPr fontId="8"/>
  </si>
  <si>
    <t>Father, Brother</t>
    <phoneticPr fontId="8"/>
  </si>
  <si>
    <r>
      <t xml:space="preserve">Zhang </t>
    </r>
    <r>
      <rPr>
        <b/>
        <sz val="11"/>
        <rFont val="Segoe UI Symbol"/>
        <family val="2"/>
      </rPr>
      <t>□□</t>
    </r>
    <phoneticPr fontId="8"/>
  </si>
  <si>
    <t>Calculated my grade assessment point according to the method on the Calculation Sheet.</t>
  </si>
  <si>
    <t>Financial Supporter
*1</t>
  </si>
  <si>
    <t>Accommodation for International Students (except Keio Accommodation.)</t>
    <phoneticPr fontId="8"/>
  </si>
  <si>
    <t>Others (e.g. owned house)</t>
  </si>
  <si>
    <t>7. Other Expenses (Include utilities and communication expenses, including cell phone charges. Enter the name of other expense in the right.   Example: Medical Expenses</t>
  </si>
  <si>
    <t>Preparation for emergency.</t>
  </si>
  <si>
    <t>Living Cost Subtotal
(1.-8.)</t>
  </si>
  <si>
    <t>Living Cost Subtotal</t>
  </si>
  <si>
    <t>Relationship</t>
  </si>
  <si>
    <t>Hand-written or Image-Paste of handwritten signature is only available. Typed Name is not acceptable.</t>
  </si>
  <si>
    <t>Assessment
Points</t>
  </si>
  <si>
    <t>I promise that the above is true and that I will submit a copy of my Residence Card after receiving my Student visa.</t>
    <phoneticPr fontId="8"/>
  </si>
  <si>
    <t>(2) This is a statement from</t>
    <phoneticPr fontId="8"/>
  </si>
  <si>
    <t xml:space="preserve">after signing that there is no discrepancy in content. </t>
    <phoneticPr fontId="8"/>
  </si>
  <si>
    <t>Here is</t>
    <phoneticPr fontId="8"/>
  </si>
  <si>
    <t>the typed name of</t>
    <phoneticPr fontId="8"/>
  </si>
  <si>
    <t>:</t>
    <phoneticPr fontId="8"/>
  </si>
  <si>
    <t>the signature of</t>
    <phoneticPr fontId="8"/>
  </si>
  <si>
    <t>Entertainment expenses.</t>
    <phoneticPr fontId="8"/>
  </si>
  <si>
    <r>
      <t xml:space="preserve">     Please describe what financial resources support your living as much detail as possible, for example, who/what institution and how many yen per month or per year.</t>
    </r>
    <r>
      <rPr>
        <sz val="12"/>
        <color theme="1"/>
        <rFont val="游ゴシック"/>
        <family val="3"/>
        <charset val="128"/>
      </rPr>
      <t>＞</t>
    </r>
    <phoneticPr fontId="8"/>
  </si>
  <si>
    <t>4. My financial situation has changed / will change drastically from the time indicated on the income certificate. Explain how this will change, mentioning the cause or change by using specific amount.</t>
    <phoneticPr fontId="8"/>
  </si>
  <si>
    <t>AY (yyyy)</t>
    <phoneticPr fontId="8"/>
  </si>
  <si>
    <t>Fall Semester.</t>
    <phoneticPr fontId="8"/>
  </si>
  <si>
    <t>Faculty of Environment and Information Studies</t>
  </si>
  <si>
    <t>Faculty of Nursing and Medical Care</t>
  </si>
  <si>
    <t>MA, Grad. School of Media Design(KMD)</t>
  </si>
  <si>
    <t>Ph.D, Grad. School of Media Design(KMD)</t>
  </si>
  <si>
    <t>Faculty of Policy Management</t>
  </si>
  <si>
    <t>Letters</t>
    <phoneticPr fontId="8"/>
  </si>
  <si>
    <t>Economics</t>
    <phoneticPr fontId="8"/>
  </si>
  <si>
    <t>Law</t>
    <phoneticPr fontId="8"/>
  </si>
  <si>
    <t>Human Relations</t>
    <phoneticPr fontId="8"/>
  </si>
  <si>
    <t>Business and Commerce</t>
    <phoneticPr fontId="8"/>
  </si>
  <si>
    <t>Medicine</t>
    <phoneticPr fontId="8"/>
  </si>
  <si>
    <t>Science and Technology</t>
    <phoneticPr fontId="8"/>
  </si>
  <si>
    <t>Media and Governance</t>
    <phoneticPr fontId="8"/>
  </si>
  <si>
    <t>Health Management</t>
    <phoneticPr fontId="8"/>
  </si>
  <si>
    <t>Pharmaceutical Science</t>
    <phoneticPr fontId="8"/>
  </si>
  <si>
    <t>Business Administration (KBS)</t>
    <phoneticPr fontId="8"/>
  </si>
  <si>
    <t>System Design and Management (SDM)</t>
    <phoneticPr fontId="8"/>
  </si>
  <si>
    <t>Media Design(KMD)</t>
    <phoneticPr fontId="8"/>
  </si>
  <si>
    <t>Law School</t>
    <phoneticPr fontId="8"/>
  </si>
  <si>
    <t>*Color images are preferable.</t>
    <phoneticPr fontId="8"/>
  </si>
  <si>
    <t>I will prioritize preparing documents/certificates that take time to be issued.</t>
    <phoneticPr fontId="58"/>
  </si>
  <si>
    <t>When submitting my application, I will arrange required documents in the following order and submit them with this checklist.</t>
    <phoneticPr fontId="58"/>
  </si>
  <si>
    <t>Checked all "Items to confirm" boxes, and no incomplete items remain.</t>
    <phoneticPr fontId="8"/>
  </si>
  <si>
    <t>Entered the information while carefully reviewing the sample next to the form.</t>
    <phoneticPr fontId="58"/>
  </si>
  <si>
    <t>Attached an ID photo (you may also upload a photo to the form in this Excel).</t>
    <phoneticPr fontId="8"/>
  </si>
  <si>
    <t>Provided the contact information of an acquaintance in Japan with whom I keep in contact daily, such as a friend taking the same course. Check N/A only if you have no acquaintance due to having not yet come to Japan.</t>
    <phoneticPr fontId="8"/>
  </si>
  <si>
    <t>Included hand-written signature or pasted an image of hand-written signature.</t>
    <phoneticPr fontId="8"/>
  </si>
  <si>
    <t>Filled in the designated number of words. If text is cut off even while within the designated number of words, I have widened the line height to show the entire text.</t>
    <phoneticPr fontId="8"/>
  </si>
  <si>
    <t>Submitted a copy of their academic transcript (seiseki shōmeishō)  from the university where they last attended.</t>
    <phoneticPr fontId="58"/>
  </si>
  <si>
    <t>Submitted certificates for any financial supporters who are not my family.</t>
    <phoneticPr fontId="58"/>
  </si>
  <si>
    <r>
      <t xml:space="preserve">The residence card number in the top right corner is clear and legible. </t>
    </r>
    <r>
      <rPr>
        <u/>
        <sz val="14"/>
        <rFont val="Calibri"/>
        <family val="2"/>
      </rPr>
      <t>Color images are preferable.</t>
    </r>
    <phoneticPr fontId="8"/>
  </si>
  <si>
    <t>Submitted the latest residence card information including the date of expiration.</t>
    <phoneticPr fontId="8"/>
  </si>
  <si>
    <t>Included images of both sides of the card.</t>
    <phoneticPr fontId="8"/>
  </si>
  <si>
    <t>The total amount for expenses and financial resources on sheet No.2 are matched respectively for each of living expenses and tuition fees.</t>
    <phoneticPr fontId="8"/>
  </si>
  <si>
    <t>*For Honors scholarship applicants* Allowance doesn't exceed 90,000 JPY.</t>
    <phoneticPr fontId="8"/>
  </si>
  <si>
    <r>
      <t>Email address</t>
    </r>
    <r>
      <rPr>
        <sz val="10"/>
        <rFont val="ＭＳ Ｐゴシック"/>
        <family val="3"/>
        <charset val="128"/>
      </rPr>
      <t>：</t>
    </r>
    <phoneticPr fontId="8"/>
  </si>
  <si>
    <t>Name in full
(in English, capital letters)</t>
    <phoneticPr fontId="8"/>
  </si>
  <si>
    <t>PHOTO
Digital image is acceptable.</t>
    <phoneticPr fontId="8"/>
  </si>
  <si>
    <t>*Research Plan*</t>
    <phoneticPr fontId="58"/>
  </si>
  <si>
    <t>*List of Academic Accomplishments*</t>
    <phoneticPr fontId="58"/>
  </si>
  <si>
    <t>業務内容
Work Details</t>
    <rPh sb="0" eb="4">
      <t>ギョウムナイヨウ</t>
    </rPh>
    <phoneticPr fontId="58"/>
  </si>
  <si>
    <r>
      <rPr>
        <b/>
        <sz val="12"/>
        <rFont val="游ゴシック"/>
        <family val="2"/>
        <charset val="128"/>
      </rPr>
      <t>＊</t>
    </r>
    <r>
      <rPr>
        <b/>
        <sz val="12"/>
        <rFont val="Segoe UI"/>
        <family val="2"/>
      </rPr>
      <t>The person who reports the living situation in this document (the family or other financial supporter who cannot submit the income certificate)</t>
    </r>
    <r>
      <rPr>
        <sz val="12"/>
        <rFont val="Segoe UI"/>
        <family val="2"/>
      </rPr>
      <t xml:space="preserve"> should fill in as much detail as possible and their signature. If </t>
    </r>
    <r>
      <rPr>
        <u/>
        <sz val="12"/>
        <rFont val="Segoe UI"/>
        <family val="2"/>
      </rPr>
      <t>not</t>
    </r>
    <r>
      <rPr>
        <sz val="12"/>
        <rFont val="Segoe UI"/>
        <family val="2"/>
      </rPr>
      <t xml:space="preserve"> in Japanese nor English, </t>
    </r>
    <r>
      <rPr>
        <b/>
        <sz val="12"/>
        <rFont val="Segoe UI"/>
        <family val="2"/>
      </rPr>
      <t xml:space="preserve">students should attach Japanese or English translation. </t>
    </r>
    <r>
      <rPr>
        <b/>
        <sz val="12"/>
        <color rgb="FFFF0000"/>
        <rFont val="Segoe UI"/>
        <family val="2"/>
      </rPr>
      <t>If there is not enough space, you can adjust the line spacing between each item, but please make sure that the entire report fits on one A41 sheet.</t>
    </r>
    <phoneticPr fontId="58"/>
  </si>
  <si>
    <t>Students entering a graduate school on a doctoral program or equivalent program need to also submit a copy of their academic transcript (seiseki shōmeishō) from the graduate school where they last attended.</t>
    <phoneticPr fontId="8"/>
  </si>
  <si>
    <t>B. (5) Documents to certify the income of the student’s family and financial supporters</t>
    <phoneticPr fontId="58"/>
  </si>
  <si>
    <r>
      <rPr>
        <sz val="16"/>
        <rFont val="Calibri"/>
        <family val="2"/>
      </rPr>
      <t>**Only if you have a part-time job in Japan**</t>
    </r>
    <r>
      <rPr>
        <sz val="16"/>
        <rFont val="游ゴシック"/>
        <family val="2"/>
        <charset val="128"/>
      </rPr>
      <t xml:space="preserve">
</t>
    </r>
    <r>
      <rPr>
        <sz val="16"/>
        <rFont val="Calibri"/>
        <family val="2"/>
      </rPr>
      <t>B. (4) Documents to certify the student’s income from part-time employment</t>
    </r>
    <phoneticPr fontId="58"/>
  </si>
  <si>
    <t>B. (3) Calculation Sheet for Assessment Point Average (Prescribed form)</t>
    <phoneticPr fontId="8"/>
  </si>
  <si>
    <t>B. (3) Documents to state how to evaluate (grading scale) of the academic achievement</t>
    <phoneticPr fontId="8"/>
  </si>
  <si>
    <t xml:space="preserve">B. (1) Research Plan &amp; Academic Accomplishments (Prescribed form) </t>
    <phoneticPr fontId="58"/>
  </si>
  <si>
    <r>
      <rPr>
        <b/>
        <sz val="12"/>
        <color theme="1"/>
        <rFont val="游ゴシック"/>
        <family val="3"/>
        <charset val="128"/>
      </rPr>
      <t>１．</t>
    </r>
    <r>
      <rPr>
        <b/>
        <sz val="12"/>
        <color theme="1"/>
        <rFont val="Segoe UI"/>
        <family val="2"/>
      </rPr>
      <t xml:space="preserve">Your current status of residence and expiration date </t>
    </r>
    <phoneticPr fontId="58"/>
  </si>
  <si>
    <t>*This section is not required if you have not yet arrived in Japan and do not have a resident card. However, following sections 4 and 5 are required.</t>
    <phoneticPr fontId="8"/>
  </si>
  <si>
    <r>
      <t xml:space="preserve">4. </t>
    </r>
    <r>
      <rPr>
        <b/>
        <sz val="11"/>
        <color rgb="FF000000"/>
        <rFont val="Segoe UI"/>
        <family val="2"/>
      </rPr>
      <t>(This only applies to students renewing their residence card/ changing their status to student/ not having a residence card before arriving in Japan)</t>
    </r>
    <r>
      <rPr>
        <sz val="11"/>
        <color rgb="FF000000"/>
        <rFont val="Segoe UI"/>
        <family val="2"/>
      </rPr>
      <t xml:space="preserve"> Renewed residence card</t>
    </r>
    <phoneticPr fontId="8"/>
  </si>
  <si>
    <r>
      <rPr>
        <sz val="12"/>
        <color rgb="FF000000"/>
        <rFont val="メイリオ"/>
        <family val="3"/>
        <charset val="128"/>
      </rPr>
      <t xml:space="preserve">5. </t>
    </r>
    <r>
      <rPr>
        <b/>
        <sz val="12"/>
        <color rgb="FF000000"/>
        <rFont val="メイリオ"/>
        <family val="3"/>
        <charset val="128"/>
      </rPr>
      <t>(</t>
    </r>
    <r>
      <rPr>
        <b/>
        <sz val="12"/>
        <color rgb="FF000000"/>
        <rFont val="Segoe UI"/>
        <family val="3"/>
      </rPr>
      <t>This only applies to students who do not have a residence card before arriving in Japan.)</t>
    </r>
    <phoneticPr fontId="58"/>
  </si>
  <si>
    <t>Expected date of arrival in Japan</t>
    <phoneticPr fontId="58"/>
  </si>
  <si>
    <t>Expected status of residence</t>
    <phoneticPr fontId="58"/>
  </si>
  <si>
    <t>Ex. Student</t>
    <phoneticPr fontId="58"/>
  </si>
  <si>
    <t>Reason why you cannot enter Japan.</t>
    <phoneticPr fontId="58"/>
  </si>
  <si>
    <t>2nd (Law school, 2-year Course)</t>
    <phoneticPr fontId="8"/>
  </si>
  <si>
    <t>5. There are some things that are instructed to be reported here by the Student Services Office.</t>
    <phoneticPr fontId="8"/>
  </si>
  <si>
    <r>
      <t xml:space="preserve">*Include all your personal history </t>
    </r>
    <r>
      <rPr>
        <b/>
        <sz val="9"/>
        <rFont val="Calibri"/>
        <family val="2"/>
      </rPr>
      <t>after leaving high school, such as Japanese language school, leave of absence, preparation for higher education, self-study and housekeeping</t>
    </r>
    <r>
      <rPr>
        <sz val="9"/>
        <rFont val="Calibri"/>
        <family val="2"/>
      </rPr>
      <t xml:space="preserve">, so that there are </t>
    </r>
    <r>
      <rPr>
        <b/>
        <sz val="9"/>
        <rFont val="Calibri"/>
        <family val="2"/>
      </rPr>
      <t>NO gaps of more than 6 months</t>
    </r>
    <r>
      <rPr>
        <sz val="9"/>
        <rFont val="Calibri"/>
        <family val="2"/>
      </rPr>
      <t>.</t>
    </r>
    <phoneticPr fontId="8"/>
  </si>
  <si>
    <t>*Start with details of your high school leaving certificate or equivalent here ---&gt;</t>
    <phoneticPr fontId="8"/>
  </si>
  <si>
    <t xml:space="preserve">Graduated or passed high school equivalence test </t>
    <phoneticPr fontId="8"/>
  </si>
  <si>
    <t>Country (Region)/ City</t>
    <phoneticPr fontId="8"/>
  </si>
  <si>
    <t xml:space="preserve">&lt;About your language ability&gt; </t>
    <phoneticPr fontId="8"/>
  </si>
  <si>
    <t>Select relationships from the pull-down menu. Name and signature of person should be reported.</t>
    <phoneticPr fontId="58"/>
  </si>
  <si>
    <t>my mother</t>
  </si>
  <si>
    <t>Once check the checkbox in the pull-down menu in the field you want to use, the input field below will change to valid (yellow-green)</t>
    <phoneticPr fontId="58"/>
  </si>
  <si>
    <r>
      <t xml:space="preserve">The examples are only to be used as to know for </t>
    </r>
    <r>
      <rPr>
        <u/>
        <sz val="12"/>
        <color theme="1"/>
        <rFont val="Calibri"/>
        <family val="2"/>
      </rPr>
      <t>the level of specificity</t>
    </r>
    <r>
      <rPr>
        <sz val="12"/>
        <color theme="1"/>
        <rFont val="Calibri"/>
        <family val="2"/>
      </rPr>
      <t>. Describe as much as detail of financial situation as possible, depending on the student's situation.</t>
    </r>
    <phoneticPr fontId="58"/>
  </si>
  <si>
    <r>
      <t xml:space="preserve">Use the lower half for second person. </t>
    </r>
    <r>
      <rPr>
        <b/>
        <sz val="12"/>
        <color theme="1"/>
        <rFont val="Calibri"/>
        <family val="2"/>
      </rPr>
      <t>Here is an example of independent living (where the student is responsible for all expenses).</t>
    </r>
    <phoneticPr fontId="58"/>
  </si>
  <si>
    <t>myself</t>
  </si>
  <si>
    <t>WANG OO</t>
    <phoneticPr fontId="8"/>
  </si>
  <si>
    <t xml:space="preserve">B. (2) Essay for Scholarship Registration (Prescribed form) </t>
  </si>
  <si>
    <t>Scholarship Registration Form</t>
  </si>
  <si>
    <t>　Scholarship Registration Form</t>
  </si>
  <si>
    <r>
      <t xml:space="preserve">LI </t>
    </r>
    <r>
      <rPr>
        <b/>
        <sz val="14"/>
        <color theme="1"/>
        <rFont val="Segoe UI Symbol"/>
        <family val="2"/>
      </rPr>
      <t>☆☆</t>
    </r>
    <phoneticPr fontId="8"/>
  </si>
  <si>
    <r>
      <rPr>
        <sz val="9.5"/>
        <rFont val="Calibri"/>
        <family val="2"/>
      </rPr>
      <t>Repeat of previous year
/ Leave of absence</t>
    </r>
    <r>
      <rPr>
        <sz val="9"/>
        <rFont val="Calibri"/>
        <family val="2"/>
      </rPr>
      <t xml:space="preserve">
*Provide all the information, including before Keio.</t>
    </r>
    <phoneticPr fontId="8"/>
  </si>
  <si>
    <r>
      <rPr>
        <b/>
        <sz val="14"/>
        <color rgb="FFFF0000"/>
        <rFont val="Segoe UI"/>
        <family val="2"/>
      </rPr>
      <t xml:space="preserve">Ex. (1) a mother who has no income </t>
    </r>
    <r>
      <rPr>
        <b/>
        <sz val="10"/>
        <color theme="1"/>
        <rFont val="Segoe UI"/>
        <family val="2"/>
      </rPr>
      <t xml:space="preserve">A mother </t>
    </r>
    <r>
      <rPr>
        <b/>
        <u/>
        <sz val="10"/>
        <color theme="1"/>
        <rFont val="Segoe UI"/>
        <family val="2"/>
      </rPr>
      <t>herself</t>
    </r>
    <r>
      <rPr>
        <b/>
        <sz val="10"/>
        <color theme="1"/>
        <rFont val="Segoe UI"/>
        <family val="2"/>
      </rPr>
      <t xml:space="preserve"> explain her financial situation and the source of the student's tuition and living expenses.</t>
    </r>
    <r>
      <rPr>
        <b/>
        <sz val="10"/>
        <color rgb="FF0000CC"/>
        <rFont val="Segoe UI"/>
        <family val="2"/>
      </rPr>
      <t xml:space="preserve"> *If not in Japanese nor English, students should attach Japanese or English translation.</t>
    </r>
    <r>
      <rPr>
        <b/>
        <sz val="10"/>
        <color theme="1"/>
        <rFont val="Segoe UI"/>
        <family val="2"/>
      </rPr>
      <t xml:space="preserve">
</t>
    </r>
    <r>
      <rPr>
        <sz val="10"/>
        <color theme="1"/>
        <rFont val="Segoe UI"/>
        <family val="2"/>
      </rPr>
      <t>(Sample) I worked part time at (name of bank), but quit my job in (month) of (year), and have been a homemaker since then. For that reason, I have no income to report. Currently, all household expenses are covered by my husband, (name of husband), who works as a regular full-time employee at (name of company). Let me provide details about where tuition and living expenses for my son (applicant’s name) come from. My son’s academic fees and expenses are fully covered by funds provided by his father, (name of father), who sends a monthly remittance of XX yen. Two thirds of my son’s living expenses, or XX yen, are also covered by remittances from his father. The remaining third comes from money that my son saved (1.2 million yen) while working part time as a prep school teacher when he was a university student.</t>
    </r>
  </si>
  <si>
    <t>Additional Notes &amp; Achievements:  Space to include details of awards, punishments, qualifications, strengths, etc., if any.</t>
    <phoneticPr fontId="58"/>
  </si>
  <si>
    <t>上記枠内をご確認の上，相違なければ署名してください。</t>
    <rPh sb="2" eb="3">
      <t>ワク</t>
    </rPh>
    <phoneticPr fontId="8"/>
  </si>
  <si>
    <t>Please check the above box and signature if there is no difference. This form is required to be submitted for Keio University's scholarship selection (student-life support assistance). We appreciate your understanding and cooperation.</t>
    <phoneticPr fontId="8"/>
  </si>
  <si>
    <t>勤務先名称
Name of Employer：</t>
    <rPh sb="0" eb="3">
      <t>キンムサキ</t>
    </rPh>
    <rPh sb="3" eb="5">
      <t>メイショウ</t>
    </rPh>
    <phoneticPr fontId="58"/>
  </si>
  <si>
    <t>※会社名（個人契約の場合は雇用者氏名）を入力してください。
*Please enter the company name (or employer name for individual contracts.)</t>
    <rPh sb="1" eb="3">
      <t>カイシャ</t>
    </rPh>
    <rPh sb="3" eb="4">
      <t>メイ</t>
    </rPh>
    <rPh sb="5" eb="9">
      <t>コジンケイヤク</t>
    </rPh>
    <rPh sb="10" eb="12">
      <t>バアイ</t>
    </rPh>
    <rPh sb="13" eb="16">
      <t>コヨウシャ</t>
    </rPh>
    <rPh sb="16" eb="18">
      <t>シメイ</t>
    </rPh>
    <rPh sb="20" eb="22">
      <t>ニュウリョク</t>
    </rPh>
    <phoneticPr fontId="58"/>
  </si>
  <si>
    <t>KEIO Student ID No.</t>
    <phoneticPr fontId="8"/>
  </si>
  <si>
    <t>Previous KEIO Student ID (if any)</t>
    <phoneticPr fontId="8"/>
  </si>
  <si>
    <t>20000000</t>
    <phoneticPr fontId="8"/>
  </si>
  <si>
    <t>Program</t>
    <phoneticPr fontId="8"/>
  </si>
  <si>
    <t>Major</t>
    <phoneticPr fontId="8"/>
  </si>
  <si>
    <t>Grad. School</t>
    <phoneticPr fontId="58"/>
  </si>
  <si>
    <t>To: Director of the International Center, Keio University</t>
    <phoneticPr fontId="8"/>
  </si>
  <si>
    <t>yyyy</t>
    <phoneticPr fontId="8"/>
  </si>
  <si>
    <t>mm</t>
    <phoneticPr fontId="8"/>
  </si>
  <si>
    <t>Country (Region)</t>
    <phoneticPr fontId="8"/>
  </si>
  <si>
    <t>City</t>
    <phoneticPr fontId="8"/>
  </si>
  <si>
    <t>Qingdao High School</t>
    <phoneticPr fontId="8"/>
  </si>
  <si>
    <t>China</t>
    <phoneticPr fontId="8"/>
  </si>
  <si>
    <t>Shandong</t>
    <phoneticPr fontId="8"/>
  </si>
  <si>
    <t>Prepared for Study Abroad</t>
    <phoneticPr fontId="8"/>
  </si>
  <si>
    <t>Completed X Japanese Language School preparatory class</t>
    <phoneticPr fontId="8"/>
  </si>
  <si>
    <t>Japan</t>
    <phoneticPr fontId="8"/>
  </si>
  <si>
    <t>Enrolled in Keio University</t>
    <phoneticPr fontId="8"/>
  </si>
  <si>
    <t>Tokyo/ Kanagawa</t>
    <phoneticPr fontId="8"/>
  </si>
  <si>
    <t>Faculty of Economics</t>
    <phoneticPr fontId="8"/>
  </si>
  <si>
    <t>Doctoral Program</t>
    <phoneticPr fontId="8"/>
  </si>
  <si>
    <t>Doctoral Program</t>
    <phoneticPr fontId="8"/>
  </si>
  <si>
    <t>1st</t>
    <phoneticPr fontId="8"/>
  </si>
  <si>
    <t>1st</t>
    <phoneticPr fontId="8"/>
  </si>
  <si>
    <t>KEIO Ichiro</t>
    <phoneticPr fontId="8"/>
  </si>
  <si>
    <t>22</t>
    <phoneticPr fontId="8"/>
  </si>
  <si>
    <t>4</t>
    <phoneticPr fontId="8"/>
  </si>
  <si>
    <t>3</t>
    <phoneticPr fontId="8"/>
  </si>
  <si>
    <t>Graduated from Keio University: Faculty of Economics</t>
    <phoneticPr fontId="8"/>
  </si>
  <si>
    <t>Leave of absence due to ××</t>
    <phoneticPr fontId="8"/>
  </si>
  <si>
    <t>Completed Keio Graduate School of Economics: Master's Program</t>
    <phoneticPr fontId="8"/>
  </si>
  <si>
    <t>XXX</t>
    <phoneticPr fontId="8"/>
  </si>
  <si>
    <t>Japan</t>
    <phoneticPr fontId="8"/>
  </si>
  <si>
    <t>Tokyo</t>
    <phoneticPr fontId="8"/>
  </si>
  <si>
    <t>80000000</t>
    <phoneticPr fontId="8"/>
  </si>
  <si>
    <r>
      <rPr>
        <u/>
        <sz val="11"/>
        <rFont val="Calibri"/>
        <family val="2"/>
      </rPr>
      <t>Only Tsuruoka campus students of the Graduate School of Media and Governance</t>
    </r>
    <r>
      <rPr>
        <sz val="11"/>
        <rFont val="Calibri"/>
        <family val="2"/>
      </rPr>
      <t xml:space="preserve"> are needed to correct the city to </t>
    </r>
    <r>
      <rPr>
        <b/>
        <sz val="11"/>
        <rFont val="Calibri"/>
        <family val="2"/>
      </rPr>
      <t>Yamagata</t>
    </r>
    <r>
      <rPr>
        <sz val="11"/>
        <rFont val="Calibri"/>
        <family val="2"/>
      </rPr>
      <t>. Others do not need to change it.</t>
    </r>
    <phoneticPr fontId="58"/>
  </si>
  <si>
    <t>Sample</t>
    <phoneticPr fontId="58"/>
  </si>
  <si>
    <t>Scholarship Name</t>
    <phoneticPr fontId="58"/>
  </si>
  <si>
    <t>Monthly</t>
    <phoneticPr fontId="58"/>
  </si>
  <si>
    <t>Period from (yyyy)</t>
    <phoneticPr fontId="58"/>
  </si>
  <si>
    <t>to (yyyy)</t>
    <phoneticPr fontId="8"/>
  </si>
  <si>
    <t>Continue to receive</t>
    <phoneticPr fontId="58"/>
  </si>
  <si>
    <t>Total monthly amount</t>
    <phoneticPr fontId="58"/>
  </si>
  <si>
    <r>
      <rPr>
        <sz val="10"/>
        <color indexed="8"/>
        <rFont val="Calibri"/>
        <family val="2"/>
      </rPr>
      <t>Current Address</t>
    </r>
    <r>
      <rPr>
        <sz val="9"/>
        <color indexed="8"/>
        <rFont val="Calibri"/>
        <family val="2"/>
      </rPr>
      <t xml:space="preserve">
</t>
    </r>
    <r>
      <rPr>
        <sz val="9"/>
        <color indexed="8"/>
        <rFont val="游ゴシック"/>
        <family val="3"/>
        <charset val="128"/>
      </rPr>
      <t>（</t>
    </r>
    <r>
      <rPr>
        <sz val="9"/>
        <color rgb="FF000000"/>
        <rFont val="Calibri"/>
        <family val="3"/>
      </rPr>
      <t>Region/City/Country</t>
    </r>
    <r>
      <rPr>
        <sz val="9"/>
        <color rgb="FF000000"/>
        <rFont val="Meiryo UI"/>
        <family val="3"/>
        <charset val="128"/>
      </rPr>
      <t>）</t>
    </r>
    <phoneticPr fontId="8"/>
  </si>
  <si>
    <r>
      <rPr>
        <sz val="10"/>
        <color indexed="8"/>
        <rFont val="Calibri"/>
        <family val="2"/>
      </rPr>
      <t>Current Address</t>
    </r>
    <r>
      <rPr>
        <sz val="9"/>
        <color indexed="8"/>
        <rFont val="Calibri"/>
        <family val="2"/>
      </rPr>
      <t xml:space="preserve">
</t>
    </r>
    <r>
      <rPr>
        <sz val="9"/>
        <color indexed="8"/>
        <rFont val="游ゴシック"/>
        <family val="3"/>
        <charset val="128"/>
      </rPr>
      <t>（</t>
    </r>
    <r>
      <rPr>
        <sz val="9"/>
        <color indexed="8"/>
        <rFont val="Calibri"/>
        <family val="2"/>
      </rPr>
      <t>Region/City/Country</t>
    </r>
    <r>
      <rPr>
        <sz val="9"/>
        <color indexed="8"/>
        <rFont val="游ゴシック"/>
        <family val="3"/>
        <charset val="128"/>
      </rPr>
      <t>）</t>
    </r>
    <phoneticPr fontId="8"/>
  </si>
  <si>
    <t xml:space="preserve">Qingdao, Shandong, China </t>
    <phoneticPr fontId="8"/>
  </si>
  <si>
    <t>Tokyo, Japan</t>
    <phoneticPr fontId="8"/>
  </si>
  <si>
    <t>Chiba , Japan</t>
    <phoneticPr fontId="8"/>
  </si>
  <si>
    <t xml:space="preserve">&lt;Details of the Resources&gt; * Please enter the specific details below for your financial resources above. Items that require input are displayed in </t>
    <phoneticPr fontId="8"/>
  </si>
  <si>
    <t>From Whom (Enter the name):</t>
    <phoneticPr fontId="8"/>
  </si>
  <si>
    <r>
      <t xml:space="preserve">Wang </t>
    </r>
    <r>
      <rPr>
        <b/>
        <sz val="11"/>
        <rFont val="Segoe UI Symbol"/>
        <family val="2"/>
      </rPr>
      <t>△△</t>
    </r>
    <r>
      <rPr>
        <b/>
        <sz val="11"/>
        <rFont val="Calibri"/>
        <family val="2"/>
      </rPr>
      <t xml:space="preserve">, Wang </t>
    </r>
    <r>
      <rPr>
        <b/>
        <sz val="11"/>
        <rFont val="Segoe UI Symbol"/>
        <family val="2"/>
      </rPr>
      <t>●●</t>
    </r>
    <phoneticPr fontId="8"/>
  </si>
  <si>
    <r>
      <rPr>
        <sz val="9"/>
        <rFont val="Calibri"/>
        <family val="3"/>
      </rPr>
      <t>hours/week</t>
    </r>
    <r>
      <rPr>
        <sz val="9"/>
        <rFont val="ＭＳ Ｐゴシック"/>
        <family val="3"/>
        <charset val="128"/>
      </rPr>
      <t>　</t>
    </r>
    <r>
      <rPr>
        <sz val="9"/>
        <rFont val="Meiryo UI"/>
        <family val="2"/>
        <charset val="128"/>
      </rPr>
      <t>×</t>
    </r>
    <r>
      <rPr>
        <sz val="9"/>
        <rFont val="Calibri"/>
        <family val="2"/>
      </rPr>
      <t xml:space="preserve"> 4 </t>
    </r>
    <r>
      <rPr>
        <sz val="9"/>
        <rFont val="Calibri"/>
        <family val="3"/>
      </rPr>
      <t>weeks</t>
    </r>
    <r>
      <rPr>
        <sz val="9"/>
        <rFont val="ＭＳ Ｐゴシック"/>
        <family val="3"/>
        <charset val="128"/>
      </rPr>
      <t>　＝</t>
    </r>
    <phoneticPr fontId="8"/>
  </si>
  <si>
    <t>2. [New Students Only] Planned Part-time Job</t>
    <phoneticPr fontId="8"/>
  </si>
  <si>
    <t>Restaurant staff</t>
    <phoneticPr fontId="8"/>
  </si>
  <si>
    <t>Other(</t>
    <phoneticPr fontId="8"/>
  </si>
  <si>
    <t>people)</t>
  </si>
  <si>
    <t>(C) House Size and Composition</t>
    <phoneticPr fontId="8"/>
  </si>
  <si>
    <r>
      <rPr>
        <b/>
        <sz val="9"/>
        <rFont val="Meiryo UI"/>
        <family val="3"/>
        <charset val="128"/>
      </rPr>
      <t>Size</t>
    </r>
    <r>
      <rPr>
        <sz val="8"/>
        <rFont val="Meiryo UI"/>
        <family val="3"/>
        <charset val="128"/>
      </rPr>
      <t xml:space="preserve"> (square meters)</t>
    </r>
    <phoneticPr fontId="58"/>
  </si>
  <si>
    <t>(Select from the pull-down.)</t>
    <phoneticPr fontId="8"/>
  </si>
  <si>
    <r>
      <t xml:space="preserve">m2.    </t>
    </r>
    <r>
      <rPr>
        <b/>
        <sz val="10"/>
        <rFont val="Calibri"/>
        <family val="2"/>
      </rPr>
      <t>Compsition;</t>
    </r>
    <phoneticPr fontId="58"/>
  </si>
  <si>
    <t>(1) Number of rooms (excluding kitchen, toilet and bathroom):</t>
    <phoneticPr fontId="58"/>
  </si>
  <si>
    <t>room(s)</t>
    <phoneticPr fontId="8"/>
  </si>
  <si>
    <t>(2) Kitchen:</t>
    <phoneticPr fontId="58"/>
  </si>
  <si>
    <t>(3) Toilet:</t>
    <phoneticPr fontId="58"/>
  </si>
  <si>
    <r>
      <t xml:space="preserve">(4) </t>
    </r>
    <r>
      <rPr>
        <sz val="10"/>
        <rFont val="Calibri"/>
        <family val="3"/>
      </rPr>
      <t>Bathroom:</t>
    </r>
    <phoneticPr fontId="58"/>
  </si>
  <si>
    <t>30～34</t>
  </si>
  <si>
    <t>A private kitchen (in room)</t>
  </si>
  <si>
    <t>A private toilet (in room)</t>
  </si>
  <si>
    <t>A private bathroom (in room)</t>
  </si>
  <si>
    <t>You share a room and split the rent with your roommate. ---If sharing, enter the full monthly rent on the lease before splitting with roommate:</t>
    <phoneticPr fontId="8"/>
  </si>
  <si>
    <t>(D)Name of Accommodation/Apartment (e.g. 208 Mita House)</t>
    <phoneticPr fontId="8"/>
  </si>
  <si>
    <t>Keio-Spring (JST Doctoral Program)</t>
    <phoneticPr fontId="8"/>
  </si>
  <si>
    <t>(Recipients only) Keio-SPRING</t>
    <phoneticPr fontId="8"/>
  </si>
  <si>
    <t>Possible</t>
  </si>
  <si>
    <t>↓Students who have no financial support and are paying all of their own expenses should list only themselves as in the blue cells below (information about parents who are not the source of financial support is not required). Submit proof of income or, if unable, the Financial Situation Report. ↓</t>
    <phoneticPr fontId="8"/>
  </si>
  <si>
    <t>JPY</t>
    <phoneticPr fontId="8"/>
  </si>
  <si>
    <t>Keio University</t>
    <phoneticPr fontId="8"/>
  </si>
  <si>
    <r>
      <t xml:space="preserve">WANG </t>
    </r>
    <r>
      <rPr>
        <b/>
        <sz val="10"/>
        <color rgb="FF000000"/>
        <rFont val="Segoe UI Symbol"/>
        <family val="2"/>
      </rPr>
      <t>○○</t>
    </r>
    <phoneticPr fontId="8"/>
  </si>
  <si>
    <t>Myself</t>
    <phoneticPr fontId="8"/>
  </si>
  <si>
    <r>
      <t>以下の</t>
    </r>
    <r>
      <rPr>
        <sz val="14"/>
        <color theme="1"/>
        <rFont val="Meiryo UI"/>
        <family val="2"/>
        <charset val="128"/>
      </rPr>
      <t>枠</t>
    </r>
    <r>
      <rPr>
        <sz val="14"/>
        <color theme="1"/>
        <rFont val="Meiryo UI"/>
        <family val="3"/>
        <charset val="128"/>
      </rPr>
      <t>内を記入して，【使用者（雇用者）の住所・氏名署名】をもらってください。</t>
    </r>
    <rPh sb="3" eb="4">
      <t>ワク</t>
    </rPh>
    <phoneticPr fontId="8"/>
  </si>
  <si>
    <t xml:space="preserve">If you are unable to prepare any official documents which certify your income, fill in this form and obtain the signature of your employer. </t>
    <phoneticPr fontId="58"/>
  </si>
  <si>
    <t>Graduate School of Economics</t>
    <phoneticPr fontId="8"/>
  </si>
  <si>
    <t>Graduate School of Economics</t>
    <phoneticPr fontId="8"/>
  </si>
  <si>
    <r>
      <t xml:space="preserve">I expect to be able to cover my monthly expense with my savings, until </t>
    </r>
    <r>
      <rPr>
        <b/>
        <sz val="10"/>
        <rFont val="Calibri"/>
        <family val="2"/>
      </rPr>
      <t>(yyyy/mm)</t>
    </r>
    <phoneticPr fontId="8"/>
  </si>
  <si>
    <t>P.2-4</t>
    <phoneticPr fontId="58"/>
  </si>
  <si>
    <t>P.4</t>
    <phoneticPr fontId="58"/>
  </si>
  <si>
    <t>P.4, P.6</t>
    <phoneticPr fontId="58"/>
  </si>
  <si>
    <t>P.6</t>
    <phoneticPr fontId="58"/>
  </si>
  <si>
    <t>B. (3)  Grade Certificates</t>
    <phoneticPr fontId="58"/>
  </si>
  <si>
    <t>A.  Scholarship Registration Form (Prescribed form) /No.1</t>
    <phoneticPr fontId="8"/>
  </si>
  <si>
    <r>
      <t>Scholarship Registration Form (Prescribed form) /No.2</t>
    </r>
    <r>
      <rPr>
        <sz val="16"/>
        <rFont val="ＭＳ ゴシック"/>
        <family val="3"/>
        <charset val="128"/>
      </rPr>
      <t>　　　　</t>
    </r>
    <phoneticPr fontId="8"/>
  </si>
  <si>
    <t xml:space="preserve">Checklist (Prescribed form) </t>
    <phoneticPr fontId="8"/>
  </si>
  <si>
    <t>C. Status of Residence (Prescribed form) , with images of both sides of your residence card.</t>
    <phoneticPr fontId="58"/>
  </si>
  <si>
    <t xml:space="preserve">Submitted income proof for all those entered under the “Financial Support” section of Scholarship Registration Form No.2. In general, they may be your parent(s) or/and spouse, or yourself if you support yourself financially. "Stay-at-home parents" or those who are unemployed are required to submit the "Financial Situation Report" (Prescribed form). </t>
    <phoneticPr fontId="8"/>
  </si>
  <si>
    <r>
      <t>*See the sample on the right.
*</t>
    </r>
    <r>
      <rPr>
        <b/>
        <u/>
        <sz val="14"/>
        <color rgb="FFFF0000"/>
        <rFont val="Calibri"/>
        <family val="2"/>
      </rPr>
      <t>Do not change the Excel print range settings</t>
    </r>
    <r>
      <rPr>
        <b/>
        <sz val="14"/>
        <color rgb="FFFF0000"/>
        <rFont val="Calibri"/>
        <family val="2"/>
      </rPr>
      <t>, to exclude the samples that do not need to be submitted in the PDF.</t>
    </r>
    <phoneticPr fontId="58"/>
  </si>
  <si>
    <r>
      <t>*</t>
    </r>
    <r>
      <rPr>
        <b/>
        <u/>
        <sz val="16"/>
        <color rgb="FFFF0000"/>
        <rFont val="Calibri"/>
        <family val="2"/>
      </rPr>
      <t>Do not change the Excel print range settings</t>
    </r>
    <r>
      <rPr>
        <b/>
        <sz val="16"/>
        <color rgb="FFFF0000"/>
        <rFont val="Calibri"/>
        <family val="2"/>
      </rPr>
      <t>, to exclude the samples that do not need to be submitted in the PDF.</t>
    </r>
    <phoneticPr fontId="58"/>
  </si>
  <si>
    <r>
      <rPr>
        <sz val="12"/>
        <color theme="1"/>
        <rFont val="游ゴシック"/>
        <family val="3"/>
        <charset val="128"/>
      </rPr>
      <t>＊</t>
    </r>
    <r>
      <rPr>
        <sz val="12"/>
        <color theme="1"/>
        <rFont val="Segoe UI"/>
        <family val="3"/>
      </rPr>
      <t>Grade Point Calculation Sheet</t>
    </r>
    <r>
      <rPr>
        <sz val="12"/>
        <color theme="1"/>
        <rFont val="游ゴシック"/>
        <family val="3"/>
        <charset val="128"/>
      </rPr>
      <t>（</t>
    </r>
    <r>
      <rPr>
        <sz val="12"/>
        <color theme="1"/>
        <rFont val="Segoe UI"/>
        <family val="2"/>
      </rPr>
      <t>*1</t>
    </r>
    <r>
      <rPr>
        <sz val="12"/>
        <color theme="1"/>
        <rFont val="游ゴシック"/>
        <family val="3"/>
        <charset val="128"/>
      </rPr>
      <t>）</t>
    </r>
    <phoneticPr fontId="8"/>
  </si>
  <si>
    <t>As of April 2026</t>
    <phoneticPr fontId="8"/>
  </si>
  <si>
    <t>2026 Spring</t>
    <phoneticPr fontId="8"/>
  </si>
  <si>
    <t>Ex. 2027/12/31 (yyyy/mm/dd)</t>
    <phoneticPr fontId="8"/>
  </si>
  <si>
    <t>Ex. 2026/04/01 (yyyy/mm/dd)</t>
    <phoneticPr fontId="8"/>
  </si>
  <si>
    <t>Ex. 2026/04/30 (yyyy/mm/dd)</t>
    <phoneticPr fontId="8"/>
  </si>
  <si>
    <t>Ex. 2026/05/30 (yyyy/mm/dd)</t>
    <phoneticPr fontId="8"/>
  </si>
  <si>
    <t>Ex. 2026/04/08 (yyyy/mm/dd)</t>
    <phoneticPr fontId="8"/>
  </si>
  <si>
    <t>例：2026年4月1日〜2026年12月31日（予定）
From April 1, 2026 to December 31, 2026 (tentative).</t>
  </si>
  <si>
    <t>2. Income certificate for 2025 cannot be issued due to some reasons such as the fact that it is before the start of issuance under the national system.</t>
  </si>
  <si>
    <t>Ex. (2) a mother who retired in March 2026
Her income certificate for 2025 is also required. Submit proof of resignation as much as possible.
(Sample) I retired from my full-time position at (name of company) in March 2026. As the certificate stated, my income for 2025 was XX yuan (8.5 million yen). However, because of my retirement, I will only be making XX yuan (1.5 million yen) from (name of company) between January and March of 2026, and XX yuan (3 million yen) in retirement benefits. Aside from this amount, I will be getting a monthly pension for XX yuan (100,000 yen), which, in total, will mean a decreased annual salary of 5.4 million compared to the previous year.</t>
  </si>
  <si>
    <t>Ex. (3) a student who covers all expenses and had income in 2025 ,but who will no longer have an income after enrollment
Income certificate for 2025 is also required. Submit proof of resignation as much as possible.
(Sample) I am working as a regular full-time employee at (name of company) until March 2026. As I reported, my income based on my Certificate of Annual Income for 2025 was 4.83 million yen, but I will no longer have an income as of April 2026 due to leaving my job in order to enroll. The income I received from my salary for January through March of 2026, together with my severance package, is 2.5 million yen.</t>
  </si>
  <si>
    <t>Ex. (3) a student who covers all expenses, but had no income in 2025 
(Sample1) living independently but had no income in 2025, and is covering expenses using their personal savings I worked as a regular full-time employee at a consulting firm from January 2018 until December 2024. I am currently paying all of my academic fees and living expenses with my savings and severance benefits from that job. 
(Sample2) living independently but had no income in 2025, and is covering expenses from personal savings and part-time work For my monthly living expenses, I support myself with 80,000 yen I earn from a part-time job at a convenience store which I started in April. The remaining 100,000 yen I need for monthly living expenses and any other money I need for academic fees I cover using savings (1.2 million yen) that I earned while working part time as a prep school teacher from September 2019 until August 2024.</t>
  </si>
  <si>
    <t>All students, except those who pay all their own expenses, have entered information about all family and other financial supporters, and have included documentation of income in 2025 for each person entered. *Students who pay all of their own expenses attach their own income statements.
Checked the instructions to see what income documentation is required for whom.</t>
  </si>
  <si>
    <t>Document certifies the latest (2025) income. If income certificate for 2025 cannot be issued due to some reasons such as the fact that it is before the start of issuance under the national system, submit the Financial Situation Report with income certificates for 2024. Enter the estimated income amount for 2025 on the Scholarship Registration Form No.2.</t>
  </si>
  <si>
    <t>For New Graduate School Students enrolled in April 2026:
Check-List for Scholarship Registration for the Spring Semester 2026</t>
    <phoneticPr fontId="8"/>
  </si>
  <si>
    <r>
      <t xml:space="preserve">Review the "Instructions for Scholarship Registration for </t>
    </r>
    <r>
      <rPr>
        <b/>
        <u/>
        <sz val="16"/>
        <color theme="1"/>
        <rFont val="Calibri"/>
        <family val="2"/>
      </rPr>
      <t>Spring 2026</t>
    </r>
    <r>
      <rPr>
        <b/>
        <sz val="16"/>
        <color theme="1"/>
        <rFont val="Calibri"/>
        <family val="2"/>
      </rPr>
      <t>," complete the required documents, and use the pull-down menu to select the "</t>
    </r>
    <r>
      <rPr>
        <b/>
        <sz val="16"/>
        <color theme="1"/>
        <rFont val="Segoe UI Symbol"/>
        <family val="2"/>
      </rPr>
      <t>✓</t>
    </r>
    <r>
      <rPr>
        <b/>
        <sz val="16"/>
        <color theme="1"/>
        <rFont val="Calibri"/>
        <family val="2"/>
      </rPr>
      <t>" or "N/A" in the "Checkbox" and "Items to confirm" boxes to mark your understanding/completion. Failure to check all boxes marked "Incomplete", or failure to actually complete or submit items marked with a "</t>
    </r>
    <r>
      <rPr>
        <b/>
        <sz val="16"/>
        <color theme="1"/>
        <rFont val="Segoe UI Symbol"/>
        <family val="2"/>
      </rPr>
      <t>✓</t>
    </r>
    <r>
      <rPr>
        <b/>
        <sz val="16"/>
        <color theme="1"/>
        <rFont val="Calibri"/>
        <family val="2"/>
      </rPr>
      <t>" will result in your application being considered incomplete. Be careful, as even minor mistakes or omissions will be disadvantages on the selection process.</t>
    </r>
    <phoneticPr fontId="8"/>
  </si>
  <si>
    <t>I am a first-year graduate school student who enrolled in April 2026. (Graduate students who enrolled before September 2025  should use the "Current Graduate" checklist.)</t>
    <phoneticPr fontId="8"/>
  </si>
  <si>
    <t>I have already downloaded "Instructions for Scholarship Registration for Spring 2026" and confirmed to make my application along with it.</t>
    <phoneticPr fontId="8"/>
  </si>
  <si>
    <t>23</t>
    <phoneticPr fontId="8"/>
  </si>
  <si>
    <t>□</t>
  </si>
  <si>
    <r>
      <rPr>
        <b/>
        <u/>
        <sz val="10"/>
        <rFont val="Calibri"/>
        <family val="2"/>
      </rPr>
      <t xml:space="preserve">Note 2: Tuition fee </t>
    </r>
    <r>
      <rPr>
        <sz val="10"/>
        <rFont val="Calibri"/>
        <family val="2"/>
      </rPr>
      <t xml:space="preserve">
Please enter how you secured the financial resources for the tuition fee so that the amount matches the description in the shaded area.
Example: (1) Yourself (saving deposit) and (2) Financial Supporter paid the tuition fee.
</t>
    </r>
    <r>
      <rPr>
        <sz val="10"/>
        <rFont val="Calibri"/>
        <family val="3"/>
        <charset val="1"/>
      </rPr>
      <t>→</t>
    </r>
    <r>
      <rPr>
        <sz val="10"/>
        <rFont val="Calibri"/>
        <family val="2"/>
      </rPr>
      <t xml:space="preserve"> Enter each amount paid: (1) 41,000 yen for yourself (Saving deposit) and (2) 20,000 yen for the supporter.
</t>
    </r>
    <r>
      <rPr>
        <sz val="10"/>
        <rFont val="Calibri"/>
        <family val="3"/>
        <charset val="1"/>
      </rPr>
      <t>→</t>
    </r>
    <r>
      <rPr>
        <sz val="10"/>
        <rFont val="Calibri"/>
        <family val="2"/>
      </rPr>
      <t xml:space="preserve"> The amounts of the blue cells (the tuition fee of 61,000 yen spent and the financial resources of the tuition fee of 61,000 yen) match.</t>
    </r>
    <phoneticPr fontId="58"/>
  </si>
  <si>
    <r>
      <t xml:space="preserve">Enter the scholarship you have been officially selected to receive </t>
    </r>
    <r>
      <rPr>
        <b/>
        <u/>
        <sz val="10"/>
        <rFont val="Calibri"/>
        <family val="2"/>
      </rPr>
      <t>after April 2026</t>
    </r>
    <r>
      <rPr>
        <sz val="10"/>
        <rFont val="Calibri"/>
        <family val="2"/>
      </rPr>
      <t>. Only holders of the "Reservation Notice for the JASSO's Honors Scholarship" may enter it here.</t>
    </r>
    <phoneticPr fontId="8"/>
  </si>
  <si>
    <r>
      <t>&lt;Monthly Financial Resources&gt;   New students enrolled in April 2026 should fill out estimated monthly income after April 2026.</t>
    </r>
    <r>
      <rPr>
        <b/>
        <sz val="10"/>
        <rFont val="ＭＳ ゴシック"/>
        <family val="3"/>
        <charset val="128"/>
      </rPr>
      <t>　</t>
    </r>
    <r>
      <rPr>
        <b/>
        <sz val="10"/>
        <rFont val="Calibri"/>
        <family val="2"/>
      </rPr>
      <t xml:space="preserve">                                     (unit: Japanese YEN)</t>
    </r>
    <r>
      <rPr>
        <b/>
        <sz val="10"/>
        <rFont val="ＭＳ ゴシック"/>
        <family val="3"/>
        <charset val="128"/>
      </rPr>
      <t>　　</t>
    </r>
    <phoneticPr fontId="8"/>
  </si>
  <si>
    <t>*New students enrolled in April 2026 should write about the tuition of 2026 Spring semester. 
   “Family” here refers to the chart on the Instructions.</t>
    <phoneticPr fontId="8"/>
  </si>
  <si>
    <r>
      <t>&lt;Monthly Expense&gt;  New students enrolled in April 2026 should fill out estimated monthly expense after April 2026.</t>
    </r>
    <r>
      <rPr>
        <b/>
        <sz val="10"/>
        <rFont val="ＭＳ ゴシック"/>
        <family val="3"/>
        <charset val="128"/>
      </rPr>
      <t>　</t>
    </r>
    <r>
      <rPr>
        <b/>
        <sz val="10"/>
        <rFont val="Calibri"/>
        <family val="2"/>
      </rPr>
      <t>(unit: Japanese YEN)</t>
    </r>
    <phoneticPr fontId="8"/>
  </si>
  <si>
    <t>Estimated amounts for my stay in Japan after April 2026, as I am a new student enrolled in April 2026.</t>
    <phoneticPr fontId="8"/>
  </si>
  <si>
    <r>
      <t>&lt;Monthly Expense&gt;  New students enrolled in April 2026 should fill out estimated monthly expense after April 2026.</t>
    </r>
    <r>
      <rPr>
        <b/>
        <sz val="10"/>
        <rFont val="游ゴシック"/>
        <family val="3"/>
        <charset val="128"/>
      </rPr>
      <t>　</t>
    </r>
    <r>
      <rPr>
        <b/>
        <sz val="10"/>
        <rFont val="Calibri"/>
        <family val="3"/>
        <charset val="128"/>
      </rPr>
      <t>(unit: Japanese YEN)</t>
    </r>
    <phoneticPr fontId="8"/>
  </si>
  <si>
    <r>
      <t>&lt;Monthly Financial Resources&gt;   New students enrolled in April 2026 should fill out estimated monthly income after April 2026.</t>
    </r>
    <r>
      <rPr>
        <b/>
        <sz val="10"/>
        <rFont val="游ゴシック"/>
        <family val="2"/>
        <charset val="128"/>
      </rPr>
      <t>　</t>
    </r>
    <r>
      <rPr>
        <b/>
        <sz val="10"/>
        <rFont val="Calibri"/>
        <family val="2"/>
      </rPr>
      <t xml:space="preserve">                                     (unit: Japanese YEN)</t>
    </r>
    <r>
      <rPr>
        <b/>
        <sz val="10"/>
        <rFont val="游ゴシック"/>
        <family val="2"/>
        <charset val="128"/>
      </rPr>
      <t>　　</t>
    </r>
    <phoneticPr fontId="8"/>
  </si>
  <si>
    <t>*Valid reasons only (e.g., a pre-issuance period due to the national system.) Failure to submit a certificate without a valid reason will be disadvantages on the selection process.</t>
    <phoneticPr fontId="58"/>
  </si>
  <si>
    <t>Since the 2025 income certificate cannot be issued at this time, the 2024 certificate was submitted instead.</t>
    <phoneticPr fontId="58"/>
  </si>
  <si>
    <t xml:space="preserve">The amount of income in 2025 is expected to </t>
    <phoneticPr fontId="8"/>
  </si>
  <si>
    <t>against the 2024 income and is JPY</t>
    <phoneticPr fontId="8"/>
  </si>
  <si>
    <t>increase</t>
  </si>
  <si>
    <t>The status of arranging income certificates for 2025 is as follows:</t>
    <phoneticPr fontId="58"/>
  </si>
  <si>
    <t>In</t>
    <phoneticPr fontId="8"/>
  </si>
  <si>
    <t>(Enter country name)</t>
    <phoneticPr fontId="58"/>
  </si>
  <si>
    <t xml:space="preserve">, the 2025 income certificate can be issued from </t>
    <phoneticPr fontId="58"/>
  </si>
  <si>
    <t>(Month)</t>
    <phoneticPr fontId="8"/>
  </si>
  <si>
    <t>. Upon request, additional submission is possible after</t>
    <phoneticPr fontId="58"/>
  </si>
  <si>
    <t>Korea</t>
    <phoneticPr fontId="58"/>
  </si>
  <si>
    <t>May</t>
  </si>
  <si>
    <t>The 2025 income certificate cannot be issued and no submission is expected.  Reason:</t>
    <phoneticPr fontId="58"/>
  </si>
  <si>
    <t>(State the reason with specific facts.)</t>
    <phoneticPr fontId="58"/>
  </si>
  <si>
    <t>Neither the 2024 nor the 2025 income certificates can be submitted. The expected income for 2025 is JPY</t>
    <phoneticPr fontId="58"/>
  </si>
  <si>
    <t>The 2024 income certificate cannot be issued and no submission is expected.  Reason:</t>
    <phoneticPr fontId="58"/>
  </si>
  <si>
    <t>On-campus health checkup begins in April 2026. I have confirmed the schedule and will definitely take a health checkup within the specified period.</t>
    <phoneticPr fontId="8"/>
  </si>
  <si>
    <t>For schedule or how to take a checkup, refer to the academic schedule of your faculty/graduate school, a health checkup information given at the time of admission, the Health Center website, or news/message on the K-Support.</t>
  </si>
  <si>
    <t>(For your reference: Schedule only)</t>
  </si>
  <si>
    <t>https://www.students.keio.ac.jp/en/com/class/schedule/academic-calendar.html</t>
  </si>
  <si>
    <t>Economics</t>
  </si>
  <si>
    <r>
      <t xml:space="preserve">m2.    </t>
    </r>
    <r>
      <rPr>
        <b/>
        <sz val="10"/>
        <rFont val="Calibri"/>
        <family val="2"/>
      </rPr>
      <t>Composition;</t>
    </r>
  </si>
  <si>
    <r>
      <t xml:space="preserve">Enter the scholarship you have been officially selected to receive after </t>
    </r>
    <r>
      <rPr>
        <b/>
        <sz val="10"/>
        <rFont val="Calibri"/>
        <family val="2"/>
      </rPr>
      <t>April 2026</t>
    </r>
    <r>
      <rPr>
        <sz val="10"/>
        <rFont val="Calibri"/>
        <family val="2"/>
      </rPr>
      <t>. Scholarship information from previous programs is not required. Recipients of Keio-SPRING need to enter the information.</t>
    </r>
    <phoneticPr fontId="8"/>
  </si>
  <si>
    <t>I have checked the necessary documents and downloaded the prescribed forms on the last page of the Instructions.</t>
    <phoneticPr fontId="8"/>
  </si>
  <si>
    <t>Please indicate the appropriate level. 
For proficiency in languages other than Japanese and English, please make use of the &lt;Additional Notes&gt; section of the Essay.</t>
    <phoneticPr fontId="8"/>
  </si>
  <si>
    <t>Please indicate the appropriate level. For proficiency in languages other than Japanese and English, please make use of the &lt;Additional Notes&gt; section of the Essay.</t>
    <phoneticPr fontId="8"/>
  </si>
  <si>
    <r>
      <t xml:space="preserve">Place of Employment/School
</t>
    </r>
    <r>
      <rPr>
        <sz val="9"/>
        <color rgb="FF000000"/>
        <rFont val="Calibri"/>
        <family val="2"/>
      </rPr>
      <t>(If applicable, enter "Unemployed" or "Pensioner" here.)</t>
    </r>
    <phoneticPr fontId="8"/>
  </si>
  <si>
    <t>2025 Annual Income/ Pension (in currency of income certificates)</t>
    <phoneticPr fontId="8"/>
  </si>
  <si>
    <t>2025 Annual Income / Pension (in JP yen)</t>
    <phoneticPr fontId="8"/>
  </si>
  <si>
    <t>1. Currently they have no income (homemaker, unemployed, etc.) or receive a pension. (If receiving a pension, please specify the amount here and also reflect it in the "Annual Income/ Pension" field of the Form No. 2.)</t>
    <phoneticPr fontId="8"/>
  </si>
  <si>
    <r>
      <rPr>
        <b/>
        <sz val="10.5"/>
        <color rgb="FF000000"/>
        <rFont val="Calibri"/>
        <family val="2"/>
      </rPr>
      <t>All those entered under this "Financial Support" section require proof of income. For details, see the table on Page 6 of the Instructions.)</t>
    </r>
    <r>
      <rPr>
        <sz val="10.5"/>
        <color rgb="FF000000"/>
        <rFont val="Calibri"/>
        <family val="2"/>
      </rPr>
      <t xml:space="preserve">
*Students who are unmarried and receive financial support from family members are required to provide proof of income from both the father and mother, unless there are circumstances such as divorce. For example, even if you only receive financial support from your father and not your mother, you will still need proof of income from both your father and mother. (In this case, a certificate such as a tax exemption certificate showing that the mother has no income or, if no certificate is issued, the Financial Situation Report must be submitted).
</t>
    </r>
    <r>
      <rPr>
        <sz val="10.5"/>
        <color rgb="FF0000CC"/>
        <rFont val="Calibri"/>
        <family val="2"/>
      </rPr>
      <t xml:space="preserve">*Pensioners should enter "Pensioner" in the "Place of Employment /School" field and enter the pension amount in the "Annual Income/ Pension" field. If you are unable to provide documents showing the pension amount, the Financial Situation Report must be submitted.
</t>
    </r>
    <r>
      <rPr>
        <sz val="10.5"/>
        <color rgb="FF000000"/>
        <rFont val="Calibri"/>
        <family val="2"/>
      </rPr>
      <t xml:space="preserve">
*If you have a spouse, the family member should generally be completed for the spouse only. However, even if you have a spouse but receive financial support from your parents, please fill in the family with your parents in addition to your spouse. 
- If your spouse has NO income because he/she is a student, etc.: the Financial Situation Report is required.
- If your spouse does have income, proof of income is required.
*Students in the family (excluding spouse) do not need to submit any documents. (If your spouse is a student, you need to submit the Financial Situation Report.)
*Those who have no spouse and no financial support from their family, and live independently must list themselves and provide their income proof. If unable to submit evidence, prepare the Financial Situation Report. </t>
    </r>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</si>
</sst>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yyyy&quot;年&quot;m&quot;月&quot;d&quot;日&quot;;@"/>
    <numFmt numFmtId="177" formatCode="&quot;¥&quot;#,##0_);[Red]\(&quot;¥&quot;#,##0\)"/>
    <numFmt numFmtId="178" formatCode="yyyy/m"/>
    <numFmt numFmtId="179" formatCode="&quot;Currently&quot;\ 0\ &quot;words typed.&quot;"/>
    <numFmt numFmtId="180" formatCode="0.0000"/>
    <numFmt numFmtId="181" formatCode="&quot;¥&quot;#,##0;[Red]&quot;¥&quot;#,##0"/>
  </numFmts>
  <fonts count="1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
      <color indexed="8"/>
      <name val="Calibri"/>
      <family val="2"/>
    </font>
    <font>
      <b/>
      <sz val="11"/>
      <name val="Calibri"/>
      <family val="2"/>
    </font>
    <font>
      <sz val="11"/>
      <name val="Calibri"/>
      <family val="2"/>
    </font>
    <font>
      <sz val="10"/>
      <name val="Calibri"/>
      <family val="2"/>
    </font>
    <font>
      <b/>
      <sz val="10"/>
      <name val="Calibri"/>
      <family val="2"/>
    </font>
    <font>
      <u/>
      <sz val="11"/>
      <color indexed="12"/>
      <name val="Calibri"/>
      <family val="2"/>
    </font>
    <font>
      <sz val="9"/>
      <name val="Calibri"/>
      <family val="2"/>
    </font>
    <font>
      <sz val="8"/>
      <name val="Calibri"/>
      <family val="2"/>
    </font>
    <font>
      <b/>
      <sz val="12"/>
      <name val="Calibri"/>
      <family val="2"/>
    </font>
    <font>
      <b/>
      <sz val="10"/>
      <color indexed="8"/>
      <name val="Calibri"/>
      <family val="2"/>
    </font>
    <font>
      <sz val="9"/>
      <color indexed="8"/>
      <name val="Calibri"/>
      <family val="2"/>
    </font>
    <font>
      <b/>
      <sz val="9"/>
      <color indexed="10"/>
      <name val="Calibri"/>
      <family val="2"/>
    </font>
    <font>
      <sz val="7"/>
      <color indexed="10"/>
      <name val="Calibri"/>
      <family val="2"/>
    </font>
    <font>
      <sz val="10"/>
      <color indexed="10"/>
      <name val="Calibri"/>
      <family val="2"/>
    </font>
    <font>
      <sz val="8"/>
      <color indexed="10"/>
      <name val="Calibri"/>
      <family val="2"/>
    </font>
    <font>
      <b/>
      <sz val="9"/>
      <name val="Calibri"/>
      <family val="2"/>
    </font>
    <font>
      <b/>
      <sz val="14"/>
      <name val="Calibri"/>
      <family val="2"/>
    </font>
    <font>
      <b/>
      <u/>
      <sz val="10"/>
      <name val="Calibri"/>
      <family val="2"/>
    </font>
    <font>
      <sz val="10"/>
      <name val="游ゴシック"/>
      <family val="3"/>
      <charset val="128"/>
    </font>
    <font>
      <sz val="11"/>
      <name val="Calibri"/>
      <family val="2"/>
    </font>
    <font>
      <sz val="10"/>
      <name val="Calibri"/>
      <family val="2"/>
    </font>
    <font>
      <sz val="9"/>
      <name val="Calibri"/>
      <family val="2"/>
    </font>
    <font>
      <sz val="10"/>
      <name val="Calibri"/>
      <family val="2"/>
    </font>
    <font>
      <sz val="9"/>
      <color indexed="8"/>
      <name val="游ゴシック"/>
      <family val="3"/>
      <charset val="128"/>
    </font>
    <font>
      <sz val="10"/>
      <name val="Calibri"/>
      <family val="2"/>
    </font>
    <font>
      <sz val="10"/>
      <name val="Calibri"/>
      <family val="2"/>
    </font>
    <font>
      <b/>
      <sz val="11"/>
      <name val="Segoe UI Symbol"/>
      <family val="2"/>
    </font>
    <font>
      <sz val="16"/>
      <name val="Calibri"/>
      <family val="2"/>
    </font>
    <font>
      <b/>
      <sz val="10"/>
      <color indexed="8"/>
      <name val="Segoe UI Symbol"/>
      <family val="2"/>
    </font>
    <font>
      <b/>
      <sz val="10"/>
      <name val="ＭＳ Ｐゴシック"/>
      <family val="3"/>
      <charset val="128"/>
    </font>
    <font>
      <sz val="9"/>
      <name val="ＭＳ ゴシック"/>
      <family val="3"/>
      <charset val="128"/>
    </font>
    <font>
      <sz val="12"/>
      <color theme="1"/>
      <name val="ＭＳ Ｐゴシック"/>
      <family val="3"/>
      <charset val="128"/>
      <scheme val="minor"/>
    </font>
    <font>
      <b/>
      <sz val="11"/>
      <color rgb="FFFF0000"/>
      <name val="Calibri"/>
      <family val="2"/>
    </font>
    <font>
      <b/>
      <sz val="11"/>
      <color rgb="FF0066FF"/>
      <name val="Calibri"/>
      <family val="2"/>
    </font>
    <font>
      <sz val="10"/>
      <color rgb="FF0066FF"/>
      <name val="Calibri"/>
      <family val="2"/>
    </font>
    <font>
      <sz val="10"/>
      <color rgb="FF000000"/>
      <name val="Calibri"/>
      <family val="2"/>
    </font>
    <font>
      <b/>
      <sz val="10"/>
      <color rgb="FF000000"/>
      <name val="Calibri"/>
      <family val="2"/>
    </font>
    <font>
      <sz val="12"/>
      <color theme="1"/>
      <name val="Calibri"/>
      <family val="2"/>
    </font>
    <font>
      <sz val="12"/>
      <color rgb="FF000000"/>
      <name val="Calibri"/>
      <family val="2"/>
    </font>
    <font>
      <sz val="10"/>
      <color rgb="FF333333"/>
      <name val="Calibri"/>
      <family val="2"/>
    </font>
    <font>
      <sz val="9"/>
      <color rgb="FF000000"/>
      <name val="Calibri"/>
      <family val="2"/>
    </font>
    <font>
      <sz val="12"/>
      <name val="Calibri"/>
      <family val="2"/>
    </font>
    <font>
      <b/>
      <sz val="11"/>
      <name val="Calibri"/>
      <family val="3"/>
    </font>
    <font>
      <b/>
      <sz val="11"/>
      <color indexed="8"/>
      <name val="Calibri"/>
      <family val="2"/>
    </font>
    <font>
      <b/>
      <sz val="11"/>
      <color rgb="FF000000"/>
      <name val="Calibri"/>
      <family val="3"/>
    </font>
    <font>
      <b/>
      <sz val="11"/>
      <color rgb="FF000099"/>
      <name val="Calibri"/>
      <family val="2"/>
    </font>
    <font>
      <sz val="10"/>
      <color rgb="FF000000"/>
      <name val="Calibri"/>
      <family val="3"/>
    </font>
    <font>
      <sz val="6"/>
      <name val="ＭＳ Ｐゴシック"/>
      <family val="2"/>
      <charset val="128"/>
      <scheme val="minor"/>
    </font>
    <font>
      <sz val="10"/>
      <name val="Calibri"/>
      <family val="3"/>
    </font>
    <font>
      <sz val="11"/>
      <name val="Calibri"/>
      <family val="3"/>
    </font>
    <font>
      <b/>
      <sz val="10"/>
      <name val="Calibri"/>
      <family val="3"/>
    </font>
    <font>
      <b/>
      <sz val="10"/>
      <color rgb="FF000099"/>
      <name val="Calibri"/>
      <family val="2"/>
    </font>
    <font>
      <sz val="9"/>
      <name val="Calibri"/>
      <family val="3"/>
    </font>
    <font>
      <sz val="9"/>
      <name val="Calibri"/>
      <family val="3"/>
      <charset val="128"/>
    </font>
    <font>
      <b/>
      <sz val="22"/>
      <color theme="1"/>
      <name val="Calibri"/>
      <family val="2"/>
    </font>
    <font>
      <sz val="11"/>
      <color theme="1"/>
      <name val="Calibri"/>
      <family val="2"/>
    </font>
    <font>
      <sz val="14"/>
      <color theme="1"/>
      <name val="Calibri"/>
      <family val="2"/>
    </font>
    <font>
      <sz val="16"/>
      <color theme="1"/>
      <name val="Calibri"/>
      <family val="2"/>
    </font>
    <font>
      <b/>
      <sz val="16"/>
      <color theme="1"/>
      <name val="Calibri"/>
      <family val="2"/>
    </font>
    <font>
      <b/>
      <sz val="14"/>
      <color theme="1"/>
      <name val="Calibri"/>
      <family val="2"/>
    </font>
    <font>
      <u/>
      <sz val="11"/>
      <color theme="10"/>
      <name val="ＭＳ Ｐゴシック"/>
      <family val="2"/>
      <charset val="128"/>
      <scheme val="minor"/>
    </font>
    <font>
      <u/>
      <sz val="14"/>
      <color theme="10"/>
      <name val="Calibri"/>
      <family val="2"/>
    </font>
    <font>
      <u/>
      <sz val="14"/>
      <color theme="1"/>
      <name val="Calibri"/>
      <family val="2"/>
    </font>
    <font>
      <sz val="16"/>
      <name val="游ゴシック"/>
      <family val="2"/>
      <charset val="128"/>
    </font>
    <font>
      <sz val="16"/>
      <name val="Calibri"/>
      <family val="2"/>
      <charset val="128"/>
    </font>
    <font>
      <sz val="14"/>
      <name val="Calibri"/>
      <family val="2"/>
    </font>
    <font>
      <sz val="12"/>
      <color theme="1"/>
      <name val="ＭＳ Ｐゴシック"/>
      <family val="2"/>
      <charset val="128"/>
      <scheme val="minor"/>
    </font>
    <font>
      <b/>
      <sz val="12"/>
      <color theme="1"/>
      <name val="Segoe UI"/>
      <family val="2"/>
    </font>
    <font>
      <b/>
      <sz val="14"/>
      <color theme="1"/>
      <name val="Segoe UI"/>
      <family val="2"/>
    </font>
    <font>
      <b/>
      <u/>
      <sz val="9"/>
      <name val="Segoe UI"/>
      <family val="2"/>
    </font>
    <font>
      <sz val="12"/>
      <color theme="1"/>
      <name val="Segoe UI"/>
      <family val="2"/>
    </font>
    <font>
      <sz val="12"/>
      <name val="Segoe UI"/>
      <family val="2"/>
    </font>
    <font>
      <sz val="11"/>
      <color theme="1"/>
      <name val="Segoe UI"/>
      <family val="2"/>
    </font>
    <font>
      <sz val="12"/>
      <color rgb="FFFF0000"/>
      <name val="Segoe UI"/>
      <family val="2"/>
    </font>
    <font>
      <sz val="12"/>
      <color rgb="FFFF0000"/>
      <name val="游ゴシック"/>
      <family val="3"/>
      <charset val="128"/>
    </font>
    <font>
      <b/>
      <sz val="16"/>
      <color theme="1"/>
      <name val="Segoe UI"/>
      <family val="2"/>
    </font>
    <font>
      <sz val="12"/>
      <color theme="1"/>
      <name val="Segoe UI"/>
      <family val="3"/>
    </font>
    <font>
      <sz val="12"/>
      <color theme="1"/>
      <name val="游ゴシック"/>
      <family val="3"/>
      <charset val="128"/>
    </font>
    <font>
      <sz val="14"/>
      <color theme="1"/>
      <name val="Segoe UI"/>
      <family val="2"/>
    </font>
    <font>
      <b/>
      <sz val="14"/>
      <name val="Segoe UI"/>
      <family val="2"/>
    </font>
    <font>
      <b/>
      <u/>
      <sz val="12"/>
      <color theme="1"/>
      <name val="Segoe UI"/>
      <family val="2"/>
    </font>
    <font>
      <b/>
      <sz val="12"/>
      <color rgb="FFFF0000"/>
      <name val="Segoe UI"/>
      <family val="2"/>
    </font>
    <font>
      <sz val="18"/>
      <color theme="1"/>
      <name val="Segoe UI"/>
      <family val="2"/>
    </font>
    <font>
      <sz val="18"/>
      <color theme="1"/>
      <name val="游ゴシック"/>
      <family val="3"/>
      <charset val="128"/>
    </font>
    <font>
      <b/>
      <u/>
      <sz val="11"/>
      <name val="Segoe UI"/>
      <family val="2"/>
    </font>
    <font>
      <sz val="11"/>
      <name val="Segoe UI"/>
      <family val="2"/>
    </font>
    <font>
      <sz val="10"/>
      <color theme="1"/>
      <name val="Segoe UI"/>
      <family val="2"/>
    </font>
    <font>
      <sz val="9"/>
      <color theme="1"/>
      <name val="Segoe UI"/>
      <family val="2"/>
    </font>
    <font>
      <sz val="11"/>
      <color theme="1"/>
      <name val="游ゴシック"/>
      <family val="2"/>
      <charset val="128"/>
    </font>
    <font>
      <b/>
      <sz val="12"/>
      <color rgb="FFFF0000"/>
      <name val="游ゴシック"/>
      <family val="3"/>
      <charset val="128"/>
    </font>
    <font>
      <sz val="24"/>
      <color theme="1"/>
      <name val="Segoe UI"/>
      <family val="2"/>
    </font>
    <font>
      <sz val="24"/>
      <color theme="1"/>
      <name val="HGSｺﾞｼｯｸE"/>
      <family val="3"/>
      <charset val="128"/>
    </font>
    <font>
      <b/>
      <sz val="24"/>
      <color theme="1"/>
      <name val="Segoe UI"/>
      <family val="2"/>
    </font>
    <font>
      <b/>
      <sz val="10"/>
      <color theme="1"/>
      <name val="Calibri"/>
      <family val="2"/>
    </font>
    <font>
      <b/>
      <u/>
      <sz val="14"/>
      <color theme="1"/>
      <name val="Calibri"/>
      <family val="2"/>
    </font>
    <font>
      <u/>
      <sz val="10"/>
      <name val="Calibri"/>
      <family val="3"/>
    </font>
    <font>
      <sz val="18"/>
      <color theme="1"/>
      <name val="メイリオ"/>
      <family val="3"/>
      <charset val="128"/>
    </font>
    <font>
      <b/>
      <u/>
      <sz val="10"/>
      <name val="Segoe UI"/>
      <family val="2"/>
    </font>
    <font>
      <sz val="12"/>
      <color theme="1"/>
      <name val="Meiryo UI"/>
      <family val="3"/>
      <charset val="128"/>
    </font>
    <font>
      <b/>
      <sz val="12"/>
      <color theme="1"/>
      <name val="Meiryo UI"/>
      <family val="3"/>
      <charset val="128"/>
    </font>
    <font>
      <sz val="18"/>
      <color theme="1"/>
      <name val="Meiryo UI"/>
      <family val="3"/>
      <charset val="128"/>
    </font>
    <font>
      <b/>
      <sz val="10"/>
      <color theme="1"/>
      <name val="Segoe UI"/>
      <family val="2"/>
    </font>
    <font>
      <b/>
      <sz val="12"/>
      <color theme="1"/>
      <name val="Segoe UI"/>
      <family val="3"/>
      <charset val="128"/>
    </font>
    <font>
      <sz val="10.5"/>
      <color rgb="FF000000"/>
      <name val="Calibri"/>
      <family val="2"/>
    </font>
    <font>
      <sz val="10"/>
      <name val="Meiryo UI"/>
      <family val="3"/>
      <charset val="128"/>
    </font>
    <font>
      <sz val="11"/>
      <name val="Meiryo UI"/>
      <family val="3"/>
      <charset val="128"/>
    </font>
    <font>
      <sz val="16"/>
      <color theme="1"/>
      <name val="Meiryo UI"/>
      <family val="3"/>
      <charset val="128"/>
    </font>
    <font>
      <b/>
      <sz val="14"/>
      <color rgb="FFFF0000"/>
      <name val="Calibri"/>
      <family val="2"/>
    </font>
    <font>
      <b/>
      <sz val="16"/>
      <color rgb="FFFF0000"/>
      <name val="Calibri"/>
      <family val="2"/>
    </font>
    <font>
      <b/>
      <sz val="10.5"/>
      <color rgb="FF000000"/>
      <name val="Calibri"/>
      <family val="2"/>
    </font>
    <font>
      <sz val="10"/>
      <name val="Calibri"/>
      <family val="3"/>
      <charset val="1"/>
    </font>
    <font>
      <b/>
      <sz val="10"/>
      <color indexed="8"/>
      <name val="Meiryo UI"/>
      <family val="3"/>
      <charset val="128"/>
    </font>
    <font>
      <sz val="10"/>
      <name val="ＭＳ ゴシック"/>
      <family val="2"/>
      <charset val="128"/>
    </font>
    <font>
      <sz val="11"/>
      <color indexed="8"/>
      <name val="Calibri"/>
      <family val="2"/>
    </font>
    <font>
      <b/>
      <sz val="13"/>
      <color indexed="8"/>
      <name val="Calibri"/>
      <family val="2"/>
    </font>
    <font>
      <sz val="11"/>
      <color rgb="FF000000"/>
      <name val="Calibri"/>
      <family val="3"/>
    </font>
    <font>
      <b/>
      <sz val="10"/>
      <name val="Calibri"/>
      <family val="3"/>
      <charset val="128"/>
    </font>
    <font>
      <u/>
      <sz val="14"/>
      <name val="Calibri"/>
      <family val="2"/>
    </font>
    <font>
      <sz val="14"/>
      <color rgb="FFFF0000"/>
      <name val="Segoe UI"/>
      <family val="2"/>
    </font>
    <font>
      <b/>
      <sz val="12"/>
      <color theme="1"/>
      <name val="Segoe UI"/>
      <family val="2"/>
      <charset val="128"/>
    </font>
    <font>
      <b/>
      <sz val="12"/>
      <name val="游ゴシック"/>
      <family val="2"/>
      <charset val="128"/>
    </font>
    <font>
      <b/>
      <sz val="12"/>
      <name val="Segoe UI"/>
      <family val="2"/>
    </font>
    <font>
      <u/>
      <sz val="12"/>
      <name val="Segoe UI"/>
      <family val="2"/>
    </font>
    <font>
      <b/>
      <sz val="14"/>
      <color theme="1"/>
      <name val="Meiryo UI"/>
      <family val="3"/>
      <charset val="128"/>
    </font>
    <font>
      <b/>
      <sz val="16"/>
      <color theme="1"/>
      <name val="Meiryo UI"/>
      <family val="3"/>
      <charset val="128"/>
    </font>
    <font>
      <b/>
      <u/>
      <sz val="9"/>
      <name val="Meiryo UI"/>
      <family val="3"/>
      <charset val="128"/>
    </font>
    <font>
      <sz val="12"/>
      <name val="Meiryo UI"/>
      <family val="3"/>
      <charset val="128"/>
    </font>
    <font>
      <sz val="11"/>
      <color theme="1"/>
      <name val="Meiryo UI"/>
      <family val="3"/>
      <charset val="128"/>
    </font>
    <font>
      <sz val="14"/>
      <color theme="1"/>
      <name val="Meiryo UI"/>
      <family val="3"/>
      <charset val="128"/>
    </font>
    <font>
      <u/>
      <sz val="12"/>
      <color theme="1"/>
      <name val="Meiryo UI"/>
      <family val="3"/>
      <charset val="128"/>
    </font>
    <font>
      <b/>
      <sz val="12"/>
      <color theme="1"/>
      <name val="游ゴシック"/>
      <family val="3"/>
      <charset val="128"/>
    </font>
    <font>
      <b/>
      <sz val="12"/>
      <color rgb="FFFF0000"/>
      <name val="Segoe UI"/>
      <family val="3"/>
      <charset val="128"/>
    </font>
    <font>
      <sz val="11"/>
      <color rgb="FF000000"/>
      <name val="Segoe UI"/>
      <family val="2"/>
    </font>
    <font>
      <b/>
      <sz val="11"/>
      <color rgb="FF000000"/>
      <name val="Segoe UI"/>
      <family val="2"/>
    </font>
    <font>
      <sz val="12"/>
      <color rgb="FF000000"/>
      <name val="Segoe UI"/>
      <family val="3"/>
      <charset val="128"/>
    </font>
    <font>
      <sz val="12"/>
      <color rgb="FF000000"/>
      <name val="メイリオ"/>
      <family val="3"/>
      <charset val="128"/>
    </font>
    <font>
      <b/>
      <sz val="12"/>
      <color rgb="FF000000"/>
      <name val="メイリオ"/>
      <family val="3"/>
      <charset val="128"/>
    </font>
    <font>
      <b/>
      <sz val="12"/>
      <color rgb="FF000000"/>
      <name val="Segoe UI"/>
      <family val="3"/>
    </font>
    <font>
      <sz val="12"/>
      <color theme="1"/>
      <name val="メイリオ"/>
      <family val="3"/>
      <charset val="128"/>
    </font>
    <font>
      <b/>
      <sz val="16"/>
      <color rgb="FFFF0000"/>
      <name val="Segoe UI"/>
      <family val="2"/>
    </font>
    <font>
      <b/>
      <sz val="14"/>
      <color rgb="FFFF0000"/>
      <name val="Segoe UI"/>
      <family val="2"/>
    </font>
    <font>
      <b/>
      <u/>
      <sz val="10"/>
      <color theme="1"/>
      <name val="Segoe UI"/>
      <family val="2"/>
    </font>
    <font>
      <b/>
      <sz val="10"/>
      <color rgb="FF0000CC"/>
      <name val="Segoe UI"/>
      <family val="2"/>
    </font>
    <font>
      <u/>
      <sz val="12"/>
      <color theme="1"/>
      <name val="Calibri"/>
      <family val="2"/>
    </font>
    <font>
      <b/>
      <sz val="12"/>
      <color theme="1"/>
      <name val="Calibri"/>
      <family val="2"/>
    </font>
    <font>
      <b/>
      <sz val="14"/>
      <color theme="1"/>
      <name val="Segoe UI Symbol"/>
      <family val="2"/>
    </font>
    <font>
      <b/>
      <sz val="16"/>
      <name val="Calibri"/>
      <family val="2"/>
    </font>
    <font>
      <b/>
      <sz val="24"/>
      <color indexed="8"/>
      <name val="Calibri"/>
      <family val="2"/>
    </font>
    <font>
      <sz val="9.5"/>
      <name val="Calibri"/>
      <family val="2"/>
    </font>
    <font>
      <b/>
      <sz val="11"/>
      <name val="Meiryo UI"/>
      <family val="3"/>
      <charset val="128"/>
    </font>
    <font>
      <u/>
      <sz val="11"/>
      <name val="Calibri"/>
      <family val="2"/>
    </font>
    <font>
      <sz val="9"/>
      <color rgb="FF000000"/>
      <name val="Calibri"/>
      <family val="3"/>
    </font>
    <font>
      <sz val="9"/>
      <color rgb="FF000000"/>
      <name val="Meiryo UI"/>
      <family val="3"/>
      <charset val="128"/>
    </font>
    <font>
      <b/>
      <sz val="10"/>
      <name val="游ゴシック"/>
      <family val="3"/>
      <charset val="128"/>
    </font>
    <font>
      <b/>
      <sz val="10"/>
      <name val="游ゴシック"/>
      <family val="2"/>
      <charset val="128"/>
    </font>
    <font>
      <sz val="9"/>
      <name val="Meiryo UI"/>
      <family val="2"/>
      <charset val="128"/>
    </font>
    <font>
      <sz val="8"/>
      <name val="Meiryo UI"/>
      <family val="3"/>
      <charset val="128"/>
    </font>
    <font>
      <b/>
      <sz val="9"/>
      <name val="Meiryo UI"/>
      <family val="3"/>
      <charset val="128"/>
    </font>
    <font>
      <b/>
      <sz val="10"/>
      <color rgb="FF000000"/>
      <name val="Segoe UI Symbol"/>
      <family val="2"/>
    </font>
    <font>
      <sz val="14"/>
      <color theme="1"/>
      <name val="Meiryo UI"/>
      <family val="2"/>
      <charset val="128"/>
    </font>
    <font>
      <sz val="16"/>
      <name val="ＭＳ ゴシック"/>
      <family val="3"/>
      <charset val="128"/>
    </font>
    <font>
      <b/>
      <sz val="16"/>
      <color theme="1"/>
      <name val="Segoe UI Symbol"/>
      <family val="2"/>
    </font>
    <font>
      <b/>
      <u/>
      <sz val="14"/>
      <color rgb="FFFF0000"/>
      <name val="Calibri"/>
      <family val="2"/>
    </font>
    <font>
      <b/>
      <u/>
      <sz val="16"/>
      <color rgb="FFFF0000"/>
      <name val="Calibri"/>
      <family val="2"/>
    </font>
    <font>
      <sz val="12"/>
      <color theme="1"/>
      <name val="Segoe UI"/>
      <family val="3"/>
      <charset val="128"/>
    </font>
    <font>
      <sz val="12"/>
      <color rgb="FFFF0000"/>
      <name val="Calibri"/>
      <family val="2"/>
    </font>
    <font>
      <b/>
      <u/>
      <sz val="16"/>
      <color theme="1"/>
      <name val="Calibri"/>
      <family val="2"/>
    </font>
    <font>
      <b/>
      <sz val="10"/>
      <name val="ＭＳ ゴシック"/>
      <family val="3"/>
      <charset val="128"/>
    </font>
    <font>
      <b/>
      <sz val="12"/>
      <color rgb="FFFF0000"/>
      <name val="Segoe UI"/>
      <family val="3"/>
    </font>
    <font>
      <u/>
      <sz val="14"/>
      <color indexed="12"/>
      <name val="Calibri"/>
      <family val="2"/>
    </font>
    <font>
      <b/>
      <sz val="12"/>
      <color theme="1"/>
      <name val="Segoe UI"/>
      <family val="3"/>
    </font>
    <font>
      <sz val="10.5"/>
      <color rgb="FF0000CC"/>
      <name val="Calibri"/>
      <family val="2"/>
    </font>
  </fonts>
  <fills count="1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66FF99"/>
        <bgColor indexed="64"/>
      </patternFill>
    </fill>
    <fill>
      <patternFill patternType="solid">
        <fgColor theme="0" tint="-0.249977111117893"/>
        <bgColor indexed="64"/>
      </patternFill>
    </fill>
    <fill>
      <patternFill patternType="solid">
        <fgColor rgb="FFCCECFF"/>
        <bgColor indexed="64"/>
      </patternFill>
    </fill>
    <fill>
      <patternFill patternType="solid">
        <fgColor theme="0" tint="-0.3499862666707357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79998168889431442"/>
        <bgColor indexed="64"/>
      </patternFill>
    </fill>
  </fills>
  <borders count="19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ck">
        <color rgb="FFFF6600"/>
      </top>
      <bottom/>
      <diagonal/>
    </border>
    <border>
      <left/>
      <right/>
      <top style="thick">
        <color rgb="FFFF6600"/>
      </top>
      <bottom/>
      <diagonal/>
    </border>
    <border>
      <left/>
      <right style="thin">
        <color indexed="64"/>
      </right>
      <top style="thick">
        <color rgb="FFFF6600"/>
      </top>
      <bottom/>
      <diagonal/>
    </border>
    <border>
      <left/>
      <right style="thick">
        <color rgb="FFFF6600"/>
      </right>
      <top style="thick">
        <color rgb="FFFF6600"/>
      </top>
      <bottom/>
      <diagonal/>
    </border>
    <border>
      <left/>
      <right style="thick">
        <color rgb="FFFF6600"/>
      </right>
      <top/>
      <bottom style="thin">
        <color indexed="64"/>
      </bottom>
      <diagonal/>
    </border>
    <border>
      <left/>
      <right/>
      <top/>
      <bottom style="thick">
        <color rgb="FFFF6600"/>
      </bottom>
      <diagonal/>
    </border>
    <border>
      <left/>
      <right style="thick">
        <color rgb="FFFF6600"/>
      </right>
      <top style="thin">
        <color indexed="64"/>
      </top>
      <bottom/>
      <diagonal/>
    </border>
    <border>
      <left/>
      <right style="thick">
        <color rgb="FFFF6600"/>
      </right>
      <top/>
      <bottom style="thick">
        <color rgb="FFFF6600"/>
      </bottom>
      <diagonal/>
    </border>
    <border>
      <left style="thin">
        <color indexed="64"/>
      </left>
      <right/>
      <top/>
      <bottom style="thick">
        <color rgb="FFFF6600"/>
      </bottom>
      <diagonal/>
    </border>
    <border>
      <left style="thick">
        <color rgb="FFFF6600"/>
      </left>
      <right/>
      <top style="thick">
        <color rgb="FFFF6600"/>
      </top>
      <bottom/>
      <diagonal/>
    </border>
    <border>
      <left style="thick">
        <color rgb="FFFF6600"/>
      </left>
      <right/>
      <top/>
      <bottom/>
      <diagonal/>
    </border>
    <border>
      <left style="thick">
        <color rgb="FFFF6600"/>
      </left>
      <right/>
      <top/>
      <bottom style="thick">
        <color rgb="FFFF6600"/>
      </bottom>
      <diagonal/>
    </border>
    <border>
      <left/>
      <right style="thin">
        <color indexed="64"/>
      </right>
      <top/>
      <bottom style="thick">
        <color rgb="FFFF6600"/>
      </bottom>
      <diagonal/>
    </border>
    <border>
      <left style="thin">
        <color indexed="64"/>
      </left>
      <right style="thin">
        <color indexed="64"/>
      </right>
      <top style="thick">
        <color rgb="FFFF6600"/>
      </top>
      <bottom style="thin">
        <color indexed="64"/>
      </bottom>
      <diagonal/>
    </border>
    <border>
      <left style="thick">
        <color rgb="FFFF6600"/>
      </left>
      <right/>
      <top style="thick">
        <color rgb="FFFF6600"/>
      </top>
      <bottom style="thick">
        <color rgb="FFFF6600"/>
      </bottom>
      <diagonal/>
    </border>
    <border>
      <left/>
      <right/>
      <top style="thick">
        <color rgb="FFFF6600"/>
      </top>
      <bottom style="thick">
        <color rgb="FFFF6600"/>
      </bottom>
      <diagonal/>
    </border>
    <border>
      <left/>
      <right style="thick">
        <color rgb="FFFF6600"/>
      </right>
      <top style="thick">
        <color rgb="FFFF6600"/>
      </top>
      <bottom style="thick">
        <color rgb="FFFF6600"/>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style="thin">
        <color theme="1"/>
      </right>
      <top style="thick">
        <color rgb="FFFF6600"/>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right style="medium">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thin">
        <color auto="1"/>
      </right>
      <top style="hair">
        <color indexed="64"/>
      </top>
      <bottom style="thin">
        <color auto="1"/>
      </bottom>
      <diagonal/>
    </border>
    <border>
      <left/>
      <right style="thin">
        <color auto="1"/>
      </right>
      <top style="medium">
        <color indexed="64"/>
      </top>
      <bottom/>
      <diagonal/>
    </border>
    <border>
      <left style="thin">
        <color auto="1"/>
      </left>
      <right style="thin">
        <color auto="1"/>
      </right>
      <top style="medium">
        <color auto="1"/>
      </top>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hair">
        <color indexed="64"/>
      </left>
      <right style="thin">
        <color auto="1"/>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style="hair">
        <color indexed="64"/>
      </left>
      <right style="thin">
        <color auto="1"/>
      </right>
      <top style="hair">
        <color indexed="64"/>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diagonal/>
    </border>
    <border>
      <left/>
      <right style="dashed">
        <color rgb="FF000000"/>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style="thick">
        <color indexed="64"/>
      </left>
      <right/>
      <top style="thick">
        <color indexed="64"/>
      </top>
      <bottom/>
      <diagonal/>
    </border>
    <border>
      <left/>
      <right/>
      <top style="thick">
        <color indexed="64"/>
      </top>
      <bottom/>
      <diagonal/>
    </border>
    <border>
      <left/>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9"/>
      </left>
      <right style="thick">
        <color theme="9"/>
      </right>
      <top style="thick">
        <color theme="9"/>
      </top>
      <bottom/>
      <diagonal/>
    </border>
    <border>
      <left style="thick">
        <color theme="9"/>
      </left>
      <right style="thick">
        <color theme="9"/>
      </right>
      <top/>
      <bottom style="thick">
        <color theme="9"/>
      </bottom>
      <diagonal/>
    </border>
    <border>
      <left style="thick">
        <color theme="9"/>
      </left>
      <right style="thick">
        <color theme="9"/>
      </right>
      <top/>
      <bottom/>
      <diagonal/>
    </border>
    <border>
      <left style="thick">
        <color rgb="FF0000CC"/>
      </left>
      <right style="thick">
        <color rgb="FF0000CC"/>
      </right>
      <top style="thick">
        <color rgb="FF0000CC"/>
      </top>
      <bottom/>
      <diagonal/>
    </border>
    <border>
      <left style="thick">
        <color rgb="FF0000CC"/>
      </left>
      <right style="thick">
        <color rgb="FF0000CC"/>
      </right>
      <top/>
      <bottom/>
      <diagonal/>
    </border>
    <border>
      <left style="thick">
        <color rgb="FF0000CC"/>
      </left>
      <right style="thick">
        <color rgb="FF0000CC"/>
      </right>
      <top/>
      <bottom style="thick">
        <color rgb="FF0000CC"/>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theme="1"/>
      </bottom>
      <diagonal/>
    </border>
    <border>
      <left style="thick">
        <color rgb="FFFF6600"/>
      </left>
      <right style="thick">
        <color rgb="FFFF6600"/>
      </right>
      <top style="thick">
        <color rgb="FFFF6600"/>
      </top>
      <bottom/>
      <diagonal/>
    </border>
    <border>
      <left style="thick">
        <color rgb="FFFF6600"/>
      </left>
      <right style="thick">
        <color rgb="FFFF6600"/>
      </right>
      <top/>
      <bottom style="thick">
        <color rgb="FFFF6600"/>
      </bottom>
      <diagonal/>
    </border>
    <border>
      <left style="thick">
        <color rgb="FFFF6600"/>
      </left>
      <right style="thick">
        <color rgb="FFFF6600"/>
      </right>
      <top/>
      <bottom/>
      <diagonal/>
    </border>
    <border>
      <left style="thin">
        <color indexed="64"/>
      </left>
      <right style="thin">
        <color indexed="64"/>
      </right>
      <top/>
      <bottom style="thick">
        <color rgb="FFFF6600"/>
      </bottom>
      <diagonal/>
    </border>
    <border>
      <left style="thin">
        <color indexed="64"/>
      </left>
      <right/>
      <top style="thin">
        <color indexed="64"/>
      </top>
      <bottom style="thick">
        <color rgb="FFFF6600"/>
      </bottom>
      <diagonal/>
    </border>
    <border>
      <left/>
      <right/>
      <top style="thin">
        <color indexed="64"/>
      </top>
      <bottom style="thick">
        <color rgb="FFFF6600"/>
      </bottom>
      <diagonal/>
    </border>
    <border>
      <left/>
      <right style="thin">
        <color indexed="64"/>
      </right>
      <top style="thin">
        <color indexed="64"/>
      </top>
      <bottom style="thick">
        <color rgb="FFFF6600"/>
      </bottom>
      <diagonal/>
    </border>
    <border>
      <left style="thick">
        <color theme="9"/>
      </left>
      <right style="thin">
        <color indexed="64"/>
      </right>
      <top/>
      <bottom style="thick">
        <color theme="9"/>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ck">
        <color theme="9"/>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indexed="64"/>
      </left>
      <right/>
      <top/>
      <bottom style="thick">
        <color theme="9"/>
      </bottom>
      <diagonal/>
    </border>
    <border>
      <left style="thin">
        <color indexed="64"/>
      </left>
      <right/>
      <top style="thin">
        <color indexed="64"/>
      </top>
      <bottom style="thick">
        <color theme="9"/>
      </bottom>
      <diagonal/>
    </border>
    <border>
      <left/>
      <right/>
      <top style="thin">
        <color indexed="64"/>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ck">
        <color theme="9"/>
      </left>
      <right style="medium">
        <color indexed="64"/>
      </right>
      <top style="thick">
        <color theme="9"/>
      </top>
      <bottom/>
      <diagonal/>
    </border>
    <border>
      <left/>
      <right style="thin">
        <color indexed="64"/>
      </right>
      <top style="thin">
        <color indexed="64"/>
      </top>
      <bottom style="thick">
        <color theme="9"/>
      </bottom>
      <diagonal/>
    </border>
    <border>
      <left style="thick">
        <color rgb="FF0000CC"/>
      </left>
      <right style="thin">
        <color indexed="64"/>
      </right>
      <top style="thick">
        <color rgb="FF0000CC"/>
      </top>
      <bottom/>
      <diagonal/>
    </border>
    <border>
      <left style="medium">
        <color indexed="64"/>
      </left>
      <right style="thin">
        <color indexed="64"/>
      </right>
      <top style="thin">
        <color indexed="64"/>
      </top>
      <bottom style="thick">
        <color rgb="FF0000CC"/>
      </bottom>
      <diagonal/>
    </border>
    <border>
      <left style="thin">
        <color indexed="64"/>
      </left>
      <right style="thin">
        <color indexed="64"/>
      </right>
      <top style="thin">
        <color indexed="64"/>
      </top>
      <bottom style="thick">
        <color rgb="FF0000CC"/>
      </bottom>
      <diagonal/>
    </border>
    <border>
      <left/>
      <right style="thin">
        <color indexed="64"/>
      </right>
      <top/>
      <bottom style="thick">
        <color rgb="FF0000CC"/>
      </bottom>
      <diagonal/>
    </border>
    <border>
      <left style="thin">
        <color indexed="64"/>
      </left>
      <right style="thin">
        <color indexed="64"/>
      </right>
      <top/>
      <bottom style="thick">
        <color rgb="FF0000CC"/>
      </bottom>
      <diagonal/>
    </border>
    <border>
      <left style="thin">
        <color indexed="64"/>
      </left>
      <right style="thin">
        <color indexed="64"/>
      </right>
      <top style="hair">
        <color indexed="64"/>
      </top>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ck">
        <color rgb="FFFF6600"/>
      </left>
      <right style="thick">
        <color indexed="64"/>
      </right>
      <top style="thick">
        <color rgb="FFFF6600"/>
      </top>
      <bottom/>
      <diagonal/>
    </border>
    <border>
      <left/>
      <right style="thick">
        <color rgb="FFFF6600"/>
      </right>
      <top/>
      <bottom/>
      <diagonal/>
    </border>
    <border>
      <left/>
      <right style="thick">
        <color rgb="FFFF6600"/>
      </right>
      <top/>
      <bottom style="medium">
        <color indexed="64"/>
      </bottom>
      <diagonal/>
    </border>
    <border>
      <left style="thick">
        <color rgb="FFFF6600"/>
      </left>
      <right/>
      <top/>
      <bottom style="medium">
        <color indexed="64"/>
      </bottom>
      <diagonal/>
    </border>
    <border>
      <left/>
      <right style="thick">
        <color rgb="FFFF6600"/>
      </right>
      <top style="medium">
        <color indexed="64"/>
      </top>
      <bottom style="medium">
        <color indexed="64"/>
      </bottom>
      <diagonal/>
    </border>
    <border>
      <left style="thick">
        <color rgb="FFFF6600"/>
      </left>
      <right/>
      <top style="medium">
        <color indexed="64"/>
      </top>
      <bottom style="thick">
        <color rgb="FFFF6600"/>
      </bottom>
      <diagonal/>
    </border>
    <border>
      <left/>
      <right/>
      <top style="medium">
        <color indexed="64"/>
      </top>
      <bottom style="thick">
        <color rgb="FFFF6600"/>
      </bottom>
      <diagonal/>
    </border>
    <border>
      <left/>
      <right style="thick">
        <color rgb="FFFF6600"/>
      </right>
      <top style="medium">
        <color indexed="64"/>
      </top>
      <bottom style="thick">
        <color rgb="FFFF6600"/>
      </bottom>
      <diagonal/>
    </border>
    <border>
      <left style="thick">
        <color indexed="64"/>
      </left>
      <right/>
      <top/>
      <bottom style="thick">
        <color rgb="FFFF6600"/>
      </bottom>
      <diagonal/>
    </border>
    <border>
      <left style="thick">
        <color rgb="FFFF6600"/>
      </left>
      <right style="thick">
        <color rgb="FFFF6600"/>
      </right>
      <top style="thick">
        <color rgb="FFFF6600"/>
      </top>
      <bottom style="thick">
        <color rgb="FFFF6600"/>
      </bottom>
      <diagonal/>
    </border>
    <border>
      <left/>
      <right style="thick">
        <color indexed="64"/>
      </right>
      <top style="thick">
        <color rgb="FFFF6600"/>
      </top>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theme="1"/>
      </bottom>
      <diagonal/>
    </border>
    <border>
      <left style="thick">
        <color rgb="FFFF6600"/>
      </left>
      <right style="medium">
        <color indexed="64"/>
      </right>
      <top/>
      <bottom style="thick">
        <color rgb="FFFF6600"/>
      </bottom>
      <diagonal/>
    </border>
    <border>
      <left style="dotted">
        <color indexed="64"/>
      </left>
      <right/>
      <top style="medium">
        <color indexed="64"/>
      </top>
      <bottom/>
      <diagonal/>
    </border>
    <border>
      <left style="medium">
        <color indexed="64"/>
      </left>
      <right/>
      <top/>
      <bottom style="thick">
        <color rgb="FFFF6600"/>
      </bottom>
      <diagonal/>
    </border>
    <border>
      <left style="medium">
        <color indexed="64"/>
      </left>
      <right style="thick">
        <color rgb="FFFF6600"/>
      </right>
      <top/>
      <bottom style="thick">
        <color rgb="FFFF6600"/>
      </bottom>
      <diagonal/>
    </border>
    <border>
      <left style="medium">
        <color indexed="64"/>
      </left>
      <right style="thick">
        <color rgb="FFFF6600"/>
      </right>
      <top/>
      <bottom/>
      <diagonal/>
    </border>
    <border>
      <left style="thick">
        <color rgb="FFFF6600"/>
      </left>
      <right style="medium">
        <color indexed="64"/>
      </right>
      <top/>
      <bottom/>
      <diagonal/>
    </border>
    <border>
      <left/>
      <right style="hair">
        <color indexed="64"/>
      </right>
      <top style="hair">
        <color indexed="64"/>
      </top>
      <bottom style="thin">
        <color auto="1"/>
      </bottom>
      <diagonal/>
    </border>
    <border>
      <left style="thick">
        <color theme="9"/>
      </left>
      <right style="thick">
        <color indexed="64"/>
      </right>
      <top/>
      <bottom/>
      <diagonal/>
    </border>
    <border>
      <left style="thick">
        <color rgb="FFFF6600"/>
      </left>
      <right style="thin">
        <color indexed="64"/>
      </right>
      <top style="thick">
        <color rgb="FFFF6600"/>
      </top>
      <bottom/>
      <diagonal/>
    </border>
  </borders>
  <cellStyleXfs count="14">
    <xf numFmtId="0" fontId="0" fillId="0" borderId="0">
      <alignment vertical="center"/>
    </xf>
    <xf numFmtId="0" fontId="7"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42" fillId="0" borderId="0"/>
    <xf numFmtId="0" fontId="5" fillId="0" borderId="0">
      <alignment vertical="center"/>
    </xf>
    <xf numFmtId="0" fontId="71" fillId="0" borderId="0" applyNumberFormat="0" applyFill="0" applyBorder="0" applyAlignment="0" applyProtection="0">
      <alignment vertical="center"/>
    </xf>
    <xf numFmtId="0" fontId="77" fillId="0" borderId="0"/>
    <xf numFmtId="0" fontId="4" fillId="0" borderId="0">
      <alignment vertical="center"/>
    </xf>
    <xf numFmtId="0" fontId="3" fillId="0" borderId="0">
      <alignment vertical="center"/>
    </xf>
    <xf numFmtId="0" fontId="2"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 fillId="0" borderId="0">
      <alignment vertical="center"/>
    </xf>
  </cellStyleXfs>
  <cellXfs count="1664">
    <xf numFmtId="0" fontId="0" fillId="0" borderId="0" xfId="0">
      <alignment vertical="center"/>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0" xfId="0" applyFont="1">
      <alignment vertical="center"/>
    </xf>
    <xf numFmtId="0" fontId="13" fillId="2" borderId="6" xfId="0" applyFont="1" applyFill="1" applyBorder="1" applyAlignment="1" applyProtection="1">
      <alignment horizontal="right" vertical="center"/>
      <protection locked="0"/>
    </xf>
    <xf numFmtId="0" fontId="13" fillId="5" borderId="2" xfId="0" applyFont="1" applyFill="1" applyBorder="1" applyAlignment="1" applyProtection="1">
      <alignment horizontal="right" vertical="center"/>
      <protection locked="0"/>
    </xf>
    <xf numFmtId="0" fontId="13" fillId="5" borderId="1" xfId="0" applyFont="1" applyFill="1" applyBorder="1" applyAlignment="1" applyProtection="1">
      <alignment horizontal="right" vertical="center"/>
      <protection locked="0"/>
    </xf>
    <xf numFmtId="0" fontId="13" fillId="5" borderId="6" xfId="0" applyFont="1" applyFill="1" applyBorder="1" applyAlignment="1" applyProtection="1">
      <alignment horizontal="center" vertical="center"/>
      <protection locked="0"/>
    </xf>
    <xf numFmtId="0" fontId="14" fillId="0" borderId="0" xfId="0" applyFont="1">
      <alignment vertical="center"/>
    </xf>
    <xf numFmtId="0" fontId="14" fillId="0" borderId="0" xfId="0" applyFont="1" applyAlignment="1">
      <alignment horizontal="center" vertical="center"/>
    </xf>
    <xf numFmtId="0" fontId="14" fillId="0" borderId="1" xfId="0" applyFont="1" applyBorder="1">
      <alignment vertical="center"/>
    </xf>
    <xf numFmtId="0" fontId="14" fillId="0" borderId="10" xfId="0" applyFont="1" applyBorder="1">
      <alignment vertical="center"/>
    </xf>
    <xf numFmtId="0" fontId="17" fillId="0" borderId="3" xfId="0" applyFont="1" applyBorder="1" applyAlignment="1">
      <alignment horizontal="center" vertical="center"/>
    </xf>
    <xf numFmtId="0" fontId="17" fillId="0" borderId="2" xfId="0" applyFont="1" applyBorder="1" applyAlignment="1">
      <alignment horizontal="left" vertical="center"/>
    </xf>
    <xf numFmtId="0" fontId="17" fillId="0" borderId="2" xfId="0" applyFont="1" applyBorder="1">
      <alignment vertical="center"/>
    </xf>
    <xf numFmtId="0" fontId="17" fillId="0" borderId="0" xfId="0" applyFont="1">
      <alignment vertical="center"/>
    </xf>
    <xf numFmtId="38" fontId="48" fillId="0" borderId="0" xfId="2" applyFont="1" applyAlignment="1"/>
    <xf numFmtId="0" fontId="49" fillId="0" borderId="0" xfId="4" applyFont="1"/>
    <xf numFmtId="0" fontId="50" fillId="0" borderId="0" xfId="0" applyFont="1">
      <alignment vertical="center"/>
    </xf>
    <xf numFmtId="0" fontId="48" fillId="0" borderId="0" xfId="4" applyFont="1"/>
    <xf numFmtId="0" fontId="13" fillId="0" borderId="1" xfId="0" applyFont="1" applyBorder="1">
      <alignment vertical="center"/>
    </xf>
    <xf numFmtId="176" fontId="12" fillId="3" borderId="2" xfId="0" applyNumberFormat="1" applyFont="1" applyFill="1" applyBorder="1">
      <alignment vertical="center"/>
    </xf>
    <xf numFmtId="0" fontId="14" fillId="0" borderId="3" xfId="0" applyFont="1" applyBorder="1">
      <alignment vertical="center"/>
    </xf>
    <xf numFmtId="0" fontId="14" fillId="0" borderId="2" xfId="0" applyFont="1" applyBorder="1">
      <alignment vertical="center"/>
    </xf>
    <xf numFmtId="0" fontId="17" fillId="0" borderId="23" xfId="0" applyFont="1" applyBorder="1" applyAlignment="1">
      <alignment horizontal="left" vertical="center"/>
    </xf>
    <xf numFmtId="0" fontId="17" fillId="0" borderId="6" xfId="0" applyFont="1" applyBorder="1">
      <alignment vertical="center"/>
    </xf>
    <xf numFmtId="0" fontId="33" fillId="0" borderId="0" xfId="0" applyFont="1" applyAlignment="1">
      <alignment horizontal="left"/>
    </xf>
    <xf numFmtId="0" fontId="14" fillId="0" borderId="0" xfId="0" applyFont="1" applyAlignment="1">
      <alignment horizontal="left" vertical="center"/>
    </xf>
    <xf numFmtId="0" fontId="31" fillId="0" borderId="2" xfId="0" applyFont="1" applyBorder="1">
      <alignment vertical="center"/>
    </xf>
    <xf numFmtId="0" fontId="31" fillId="0" borderId="3" xfId="0" applyFont="1" applyBorder="1">
      <alignment vertical="center"/>
    </xf>
    <xf numFmtId="0" fontId="14" fillId="0" borderId="4" xfId="0" applyFont="1" applyBorder="1">
      <alignment vertical="center"/>
    </xf>
    <xf numFmtId="0" fontId="12" fillId="0" borderId="0" xfId="0" applyFont="1">
      <alignment vertical="center"/>
    </xf>
    <xf numFmtId="0" fontId="13" fillId="0" borderId="6" xfId="0" applyFont="1" applyBorder="1">
      <alignment vertical="center"/>
    </xf>
    <xf numFmtId="0" fontId="36" fillId="0" borderId="0" xfId="0" applyFont="1">
      <alignment vertical="center"/>
    </xf>
    <xf numFmtId="0" fontId="14" fillId="0" borderId="0" xfId="0" applyFont="1" applyAlignment="1">
      <alignment horizontal="right" vertical="center"/>
    </xf>
    <xf numFmtId="176" fontId="12" fillId="0" borderId="0" xfId="0" applyNumberFormat="1" applyFont="1">
      <alignment vertical="center"/>
    </xf>
    <xf numFmtId="0" fontId="15" fillId="0" borderId="0" xfId="0" applyFont="1">
      <alignment vertical="center"/>
    </xf>
    <xf numFmtId="0" fontId="11" fillId="0" borderId="0" xfId="0" applyFont="1" applyAlignment="1">
      <alignment horizontal="center" vertical="center" wrapText="1"/>
    </xf>
    <xf numFmtId="0" fontId="46"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3" fillId="0" borderId="10" xfId="0" applyFont="1" applyBorder="1">
      <alignment vertical="center"/>
    </xf>
    <xf numFmtId="0" fontId="13" fillId="0" borderId="2" xfId="0" applyFont="1" applyBorder="1">
      <alignment vertical="center"/>
    </xf>
    <xf numFmtId="0" fontId="13" fillId="0" borderId="11" xfId="0" applyFont="1" applyBorder="1">
      <alignment vertical="center"/>
    </xf>
    <xf numFmtId="0" fontId="9" fillId="0" borderId="0" xfId="0" applyFont="1">
      <alignment vertical="center"/>
    </xf>
    <xf numFmtId="0" fontId="14" fillId="0" borderId="0" xfId="0" applyFont="1" applyAlignment="1"/>
    <xf numFmtId="0" fontId="35" fillId="0" borderId="3" xfId="0" applyFont="1" applyBorder="1">
      <alignment vertical="center"/>
    </xf>
    <xf numFmtId="0" fontId="14" fillId="0" borderId="24" xfId="0" applyFont="1" applyBorder="1">
      <alignment vertical="center"/>
    </xf>
    <xf numFmtId="0" fontId="14" fillId="0" borderId="25" xfId="0" applyFont="1" applyBorder="1">
      <alignment vertical="center"/>
    </xf>
    <xf numFmtId="0" fontId="11" fillId="0" borderId="17" xfId="0" applyFont="1" applyBorder="1">
      <alignment vertical="center"/>
    </xf>
    <xf numFmtId="0" fontId="14" fillId="0" borderId="2" xfId="0" applyFont="1" applyBorder="1" applyAlignment="1">
      <alignment horizontal="right" vertical="center"/>
    </xf>
    <xf numFmtId="0" fontId="22"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38" fontId="52" fillId="0" borderId="0" xfId="2" applyFont="1">
      <alignment vertical="center"/>
    </xf>
    <xf numFmtId="0" fontId="53" fillId="0" borderId="0" xfId="0" applyFont="1" applyAlignment="1">
      <alignment horizontal="right" vertical="center" indent="1"/>
    </xf>
    <xf numFmtId="0" fontId="12" fillId="0" borderId="0" xfId="0" applyFont="1" applyAlignment="1">
      <alignment horizontal="left" vertical="center"/>
    </xf>
    <xf numFmtId="0" fontId="55" fillId="0" borderId="62" xfId="0" applyFont="1" applyBorder="1">
      <alignment vertical="center"/>
    </xf>
    <xf numFmtId="0" fontId="55" fillId="0" borderId="63" xfId="0" applyFont="1" applyBorder="1">
      <alignment vertical="center"/>
    </xf>
    <xf numFmtId="0" fontId="12" fillId="0" borderId="63" xfId="0" applyFont="1" applyBorder="1">
      <alignment vertical="center"/>
    </xf>
    <xf numFmtId="0" fontId="12" fillId="0" borderId="63" xfId="0" applyFont="1" applyBorder="1" applyAlignment="1">
      <alignment horizontal="center" vertical="center"/>
    </xf>
    <xf numFmtId="0" fontId="12" fillId="0" borderId="64" xfId="0" applyFont="1" applyBorder="1">
      <alignment vertical="center"/>
    </xf>
    <xf numFmtId="0" fontId="54" fillId="0" borderId="65" xfId="0" applyFont="1" applyBorder="1" applyAlignment="1">
      <alignment horizontal="left" vertical="center"/>
    </xf>
    <xf numFmtId="0" fontId="27" fillId="2" borderId="66" xfId="0" applyFont="1" applyFill="1" applyBorder="1" applyAlignment="1" applyProtection="1">
      <alignment horizontal="center" vertical="center"/>
      <protection locked="0"/>
    </xf>
    <xf numFmtId="0" fontId="56" fillId="0" borderId="0" xfId="0" applyFont="1">
      <alignment vertical="center"/>
    </xf>
    <xf numFmtId="0" fontId="59" fillId="0" borderId="0" xfId="0" applyFont="1">
      <alignment vertical="center"/>
    </xf>
    <xf numFmtId="0" fontId="13" fillId="0" borderId="7" xfId="0" applyFont="1" applyBorder="1">
      <alignment vertical="center"/>
    </xf>
    <xf numFmtId="0" fontId="13" fillId="0" borderId="3" xfId="0" applyFont="1" applyBorder="1">
      <alignment vertical="center"/>
    </xf>
    <xf numFmtId="0" fontId="13" fillId="0" borderId="17" xfId="0" applyFont="1" applyBorder="1">
      <alignment vertical="center"/>
    </xf>
    <xf numFmtId="0" fontId="17" fillId="0" borderId="17" xfId="0" applyFont="1" applyBorder="1">
      <alignment vertical="center"/>
    </xf>
    <xf numFmtId="0" fontId="13" fillId="2" borderId="17" xfId="0" applyFont="1" applyFill="1" applyBorder="1" applyAlignment="1" applyProtection="1">
      <alignment horizontal="right" vertical="center"/>
      <protection locked="0"/>
    </xf>
    <xf numFmtId="0" fontId="59" fillId="0" borderId="1" xfId="0" applyFont="1" applyBorder="1">
      <alignment vertical="center"/>
    </xf>
    <xf numFmtId="0" fontId="14" fillId="0" borderId="6" xfId="0" applyFont="1" applyBorder="1">
      <alignment vertical="center"/>
    </xf>
    <xf numFmtId="38" fontId="13" fillId="0" borderId="0" xfId="2" applyFont="1">
      <alignment vertical="center"/>
    </xf>
    <xf numFmtId="0" fontId="78" fillId="0" borderId="0" xfId="7" applyFont="1" applyAlignment="1">
      <alignment vertical="center"/>
    </xf>
    <xf numFmtId="0" fontId="81" fillId="0" borderId="18" xfId="7" applyFont="1" applyBorder="1" applyAlignment="1">
      <alignment horizontal="center" vertical="center"/>
    </xf>
    <xf numFmtId="14" fontId="81" fillId="0" borderId="18" xfId="7" applyNumberFormat="1" applyFont="1" applyBorder="1" applyAlignment="1">
      <alignment horizontal="center" vertical="center"/>
    </xf>
    <xf numFmtId="0" fontId="81" fillId="0" borderId="0" xfId="7" applyFont="1"/>
    <xf numFmtId="0" fontId="84" fillId="0" borderId="0" xfId="7" applyFont="1"/>
    <xf numFmtId="0" fontId="81" fillId="0" borderId="0" xfId="7" applyFont="1" applyAlignment="1">
      <alignment horizontal="center" vertical="center"/>
    </xf>
    <xf numFmtId="0" fontId="81" fillId="0" borderId="0" xfId="7" applyFont="1" applyAlignment="1">
      <alignment horizontal="left" vertical="center"/>
    </xf>
    <xf numFmtId="0" fontId="83" fillId="0" borderId="0" xfId="8" applyFont="1">
      <alignment vertical="center"/>
    </xf>
    <xf numFmtId="0" fontId="81" fillId="0" borderId="0" xfId="7" applyFont="1" applyAlignment="1">
      <alignment vertical="center"/>
    </xf>
    <xf numFmtId="0" fontId="78" fillId="0" borderId="0" xfId="7" applyFont="1"/>
    <xf numFmtId="0" fontId="79" fillId="0" borderId="0" xfId="7" applyFont="1" applyAlignment="1">
      <alignment vertical="center"/>
    </xf>
    <xf numFmtId="0" fontId="87" fillId="0" borderId="18" xfId="7" applyFont="1" applyBorder="1" applyAlignment="1">
      <alignment horizontal="center" vertical="center"/>
    </xf>
    <xf numFmtId="0" fontId="81" fillId="0" borderId="0" xfId="8" applyFont="1">
      <alignment vertical="center"/>
    </xf>
    <xf numFmtId="0" fontId="87" fillId="0" borderId="0" xfId="8" applyFont="1">
      <alignment vertical="center"/>
    </xf>
    <xf numFmtId="0" fontId="87" fillId="0" borderId="0" xfId="7" applyFont="1"/>
    <xf numFmtId="0" fontId="81" fillId="0" borderId="18" xfId="7" applyFont="1" applyBorder="1" applyAlignment="1">
      <alignment horizontal="center" vertical="center" wrapText="1"/>
    </xf>
    <xf numFmtId="0" fontId="93" fillId="5" borderId="6" xfId="7" applyFont="1" applyFill="1" applyBorder="1" applyAlignment="1" applyProtection="1">
      <alignment horizontal="center" vertical="center"/>
      <protection locked="0"/>
    </xf>
    <xf numFmtId="0" fontId="81" fillId="12" borderId="18" xfId="7" applyFont="1" applyFill="1" applyBorder="1" applyAlignment="1">
      <alignment horizontal="center" vertical="center" wrapText="1"/>
    </xf>
    <xf numFmtId="0" fontId="72" fillId="0" borderId="0" xfId="6" applyFont="1" applyBorder="1" applyAlignment="1" applyProtection="1">
      <alignment horizontal="left" vertical="center"/>
    </xf>
    <xf numFmtId="0" fontId="78" fillId="0" borderId="0" xfId="7" applyFont="1" applyAlignment="1">
      <alignment vertical="center" wrapText="1"/>
    </xf>
    <xf numFmtId="14" fontId="81" fillId="0" borderId="11" xfId="7" applyNumberFormat="1" applyFont="1" applyBorder="1" applyAlignment="1">
      <alignment horizontal="center" vertical="center"/>
    </xf>
    <xf numFmtId="0" fontId="81" fillId="5" borderId="18" xfId="7" applyFont="1" applyFill="1" applyBorder="1" applyAlignment="1" applyProtection="1">
      <alignment horizontal="center" vertical="center"/>
      <protection locked="0"/>
    </xf>
    <xf numFmtId="0" fontId="83" fillId="0" borderId="0" xfId="9" applyFont="1">
      <alignment vertical="center"/>
    </xf>
    <xf numFmtId="0" fontId="78" fillId="0" borderId="0" xfId="9" applyFont="1">
      <alignment vertical="center"/>
    </xf>
    <xf numFmtId="0" fontId="81" fillId="0" borderId="0" xfId="9" applyFont="1" applyAlignment="1">
      <alignment horizontal="center" vertical="center"/>
    </xf>
    <xf numFmtId="0" fontId="81" fillId="0" borderId="0" xfId="9" applyFont="1" applyAlignment="1">
      <alignment vertical="center" wrapText="1"/>
    </xf>
    <xf numFmtId="0" fontId="97" fillId="14" borderId="0" xfId="9" applyFont="1" applyFill="1">
      <alignment vertical="center"/>
    </xf>
    <xf numFmtId="0" fontId="81" fillId="0" borderId="0" xfId="9" applyFont="1" applyAlignment="1"/>
    <xf numFmtId="0" fontId="81" fillId="0" borderId="18" xfId="7" applyFont="1" applyBorder="1" applyAlignment="1">
      <alignment horizontal="center"/>
    </xf>
    <xf numFmtId="0" fontId="81" fillId="0" borderId="18" xfId="7" applyFont="1" applyBorder="1"/>
    <xf numFmtId="0" fontId="81" fillId="4" borderId="18" xfId="7" applyFont="1" applyFill="1" applyBorder="1"/>
    <xf numFmtId="0" fontId="92" fillId="0" borderId="0" xfId="9" applyFont="1" applyAlignment="1">
      <alignment horizontal="right" vertical="top"/>
    </xf>
    <xf numFmtId="0" fontId="81" fillId="0" borderId="0" xfId="7" applyFont="1" applyAlignment="1">
      <alignment wrapText="1"/>
    </xf>
    <xf numFmtId="0" fontId="83" fillId="2" borderId="18" xfId="9" applyFont="1" applyFill="1" applyBorder="1" applyAlignment="1" applyProtection="1">
      <alignment horizontal="center" vertical="center"/>
      <protection locked="0"/>
    </xf>
    <xf numFmtId="0" fontId="78" fillId="0" borderId="18" xfId="7" applyFont="1" applyBorder="1" applyAlignment="1">
      <alignment wrapText="1"/>
    </xf>
    <xf numFmtId="0" fontId="78" fillId="0" borderId="18" xfId="7" applyFont="1" applyBorder="1" applyAlignment="1">
      <alignment horizontal="center" vertical="center"/>
    </xf>
    <xf numFmtId="0" fontId="83" fillId="0" borderId="0" xfId="7" applyFont="1"/>
    <xf numFmtId="0" fontId="81" fillId="0" borderId="0" xfId="7" applyFont="1" applyAlignment="1">
      <alignment horizontal="center"/>
    </xf>
    <xf numFmtId="0" fontId="83" fillId="0" borderId="0" xfId="9" applyFont="1" applyAlignment="1"/>
    <xf numFmtId="0" fontId="81" fillId="0" borderId="15" xfId="9" applyFont="1" applyBorder="1" applyAlignment="1"/>
    <xf numFmtId="0" fontId="81" fillId="0" borderId="8" xfId="9" applyFont="1" applyBorder="1" applyAlignment="1"/>
    <xf numFmtId="0" fontId="78" fillId="0" borderId="0" xfId="9" applyFont="1" applyAlignment="1">
      <alignment horizontal="right"/>
    </xf>
    <xf numFmtId="0" fontId="79" fillId="0" borderId="0" xfId="7" applyFont="1" applyAlignment="1">
      <alignment vertical="center" wrapText="1"/>
    </xf>
    <xf numFmtId="0" fontId="68" fillId="0" borderId="36" xfId="10" applyFont="1" applyBorder="1" applyAlignment="1" applyProtection="1">
      <alignment horizontal="center" vertical="center" wrapText="1"/>
      <protection locked="0"/>
    </xf>
    <xf numFmtId="0" fontId="68" fillId="0" borderId="18" xfId="10" applyFont="1" applyBorder="1" applyAlignment="1" applyProtection="1">
      <alignment horizontal="center" vertical="center" wrapText="1"/>
      <protection locked="0"/>
    </xf>
    <xf numFmtId="0" fontId="68" fillId="0" borderId="34" xfId="10" applyFont="1" applyBorder="1" applyAlignment="1" applyProtection="1">
      <alignment horizontal="center" vertical="center"/>
      <protection locked="0"/>
    </xf>
    <xf numFmtId="0" fontId="66" fillId="0" borderId="0" xfId="10" applyFont="1">
      <alignment vertical="center"/>
    </xf>
    <xf numFmtId="0" fontId="67" fillId="0" borderId="36" xfId="10" applyFont="1" applyBorder="1" applyAlignment="1">
      <alignment horizontal="center" vertical="center" wrapText="1"/>
    </xf>
    <xf numFmtId="0" fontId="68" fillId="0" borderId="0" xfId="10" applyFont="1" applyAlignment="1">
      <alignment horizontal="center" vertical="center"/>
    </xf>
    <xf numFmtId="0" fontId="68" fillId="0" borderId="0" xfId="10" applyFont="1" applyAlignment="1"/>
    <xf numFmtId="0" fontId="69" fillId="0" borderId="0" xfId="10" applyFont="1" applyAlignment="1">
      <alignment horizontal="left" vertical="center"/>
    </xf>
    <xf numFmtId="0" fontId="68" fillId="0" borderId="0" xfId="10" applyFont="1" applyAlignment="1">
      <alignment horizontal="left" vertical="center"/>
    </xf>
    <xf numFmtId="0" fontId="70" fillId="0" borderId="0" xfId="10" applyFont="1" applyAlignment="1">
      <alignment horizontal="left" vertical="center"/>
    </xf>
    <xf numFmtId="0" fontId="67" fillId="0" borderId="0" xfId="10" applyFont="1" applyAlignment="1">
      <alignment horizontal="left" vertical="center"/>
    </xf>
    <xf numFmtId="0" fontId="67" fillId="0" borderId="0" xfId="10" applyFont="1" applyAlignment="1">
      <alignment horizontal="right" vertical="center"/>
    </xf>
    <xf numFmtId="0" fontId="69" fillId="6" borderId="18" xfId="10" applyFont="1" applyFill="1" applyBorder="1" applyAlignment="1">
      <alignment horizontal="center" vertical="center"/>
    </xf>
    <xf numFmtId="0" fontId="69" fillId="6" borderId="18" xfId="10" applyFont="1" applyFill="1" applyBorder="1" applyAlignment="1">
      <alignment horizontal="center" vertical="center" wrapText="1"/>
    </xf>
    <xf numFmtId="0" fontId="104" fillId="6" borderId="18" xfId="10" applyFont="1" applyFill="1" applyBorder="1" applyAlignment="1">
      <alignment horizontal="center" vertical="center" wrapText="1"/>
    </xf>
    <xf numFmtId="0" fontId="38" fillId="0" borderId="0" xfId="10" applyFont="1" applyAlignment="1">
      <alignment horizontal="center" vertical="center"/>
    </xf>
    <xf numFmtId="0" fontId="69" fillId="0" borderId="0" xfId="10" applyFont="1">
      <alignment vertical="center"/>
    </xf>
    <xf numFmtId="0" fontId="17" fillId="0" borderId="0" xfId="10" applyFont="1" applyAlignment="1">
      <alignment vertical="center" wrapText="1"/>
    </xf>
    <xf numFmtId="0" fontId="17" fillId="0" borderId="0" xfId="10" applyFont="1">
      <alignment vertical="center"/>
    </xf>
    <xf numFmtId="0" fontId="38" fillId="0" borderId="18" xfId="10" applyFont="1" applyBorder="1" applyAlignment="1">
      <alignment vertical="center" wrapText="1"/>
    </xf>
    <xf numFmtId="0" fontId="68" fillId="0" borderId="18" xfId="10" applyFont="1" applyBorder="1" applyAlignment="1">
      <alignment vertical="center" wrapText="1"/>
    </xf>
    <xf numFmtId="0" fontId="69" fillId="0" borderId="77" xfId="10" applyFont="1" applyBorder="1" applyAlignment="1">
      <alignment vertical="center" wrapText="1"/>
    </xf>
    <xf numFmtId="0" fontId="66" fillId="0" borderId="0" xfId="10" applyFont="1" applyAlignment="1">
      <alignment horizontal="center" vertical="center"/>
    </xf>
    <xf numFmtId="0" fontId="66" fillId="0" borderId="0" xfId="10" applyFont="1" applyAlignment="1">
      <alignment horizontal="left" vertical="center"/>
    </xf>
    <xf numFmtId="0" fontId="14" fillId="0" borderId="3" xfId="5" applyFont="1" applyBorder="1">
      <alignment vertical="center"/>
    </xf>
    <xf numFmtId="0" fontId="14" fillId="0" borderId="0" xfId="5" applyFont="1">
      <alignment vertical="center"/>
    </xf>
    <xf numFmtId="0" fontId="26" fillId="2" borderId="22" xfId="0" applyFont="1" applyFill="1" applyBorder="1" applyAlignment="1" applyProtection="1">
      <alignment horizontal="center" vertical="center" shrinkToFit="1"/>
      <protection locked="0"/>
    </xf>
    <xf numFmtId="0" fontId="15" fillId="5" borderId="85" xfId="2" applyNumberFormat="1" applyFont="1" applyFill="1" applyBorder="1" applyAlignment="1" applyProtection="1">
      <alignment horizontal="center" vertical="center" shrinkToFit="1"/>
      <protection locked="0"/>
    </xf>
    <xf numFmtId="0" fontId="14" fillId="0" borderId="31" xfId="0" applyFont="1" applyBorder="1">
      <alignment vertical="center"/>
    </xf>
    <xf numFmtId="0" fontId="15" fillId="0" borderId="30" xfId="0" applyFont="1" applyBorder="1">
      <alignment vertical="center"/>
    </xf>
    <xf numFmtId="38" fontId="61" fillId="0" borderId="82" xfId="2" applyFont="1" applyFill="1" applyBorder="1" applyAlignment="1" applyProtection="1">
      <alignment horizontal="center" vertical="center" shrinkToFit="1"/>
    </xf>
    <xf numFmtId="0" fontId="15" fillId="4" borderId="2" xfId="0" applyFont="1" applyFill="1" applyBorder="1" applyAlignment="1">
      <alignment vertical="center" shrinkToFit="1"/>
    </xf>
    <xf numFmtId="0" fontId="12" fillId="2" borderId="2" xfId="0" applyFont="1" applyFill="1" applyBorder="1" applyAlignment="1" applyProtection="1">
      <alignment vertical="center" shrinkToFit="1"/>
      <protection locked="0"/>
    </xf>
    <xf numFmtId="0" fontId="12" fillId="2" borderId="11" xfId="0" applyFont="1" applyFill="1" applyBorder="1" applyAlignment="1" applyProtection="1">
      <alignment vertical="center" shrinkToFit="1"/>
      <protection locked="0"/>
    </xf>
    <xf numFmtId="0" fontId="81" fillId="0" borderId="0" xfId="7" applyFont="1" applyAlignment="1">
      <alignment horizontal="left" vertical="top" wrapText="1"/>
    </xf>
    <xf numFmtId="0" fontId="89" fillId="0" borderId="0" xfId="7" applyFont="1" applyAlignment="1">
      <alignment vertical="center"/>
    </xf>
    <xf numFmtId="0" fontId="78" fillId="0" borderId="111" xfId="7" applyFont="1" applyBorder="1" applyAlignment="1">
      <alignment vertical="center"/>
    </xf>
    <xf numFmtId="0" fontId="81" fillId="0" borderId="112" xfId="7" applyFont="1" applyBorder="1" applyAlignment="1">
      <alignment vertical="center"/>
    </xf>
    <xf numFmtId="0" fontId="93" fillId="8" borderId="111" xfId="7" applyFont="1" applyFill="1" applyBorder="1" applyAlignment="1" applyProtection="1">
      <alignment horizontal="center" vertical="center"/>
      <protection locked="0"/>
    </xf>
    <xf numFmtId="0" fontId="83" fillId="0" borderId="0" xfId="0" applyFont="1">
      <alignment vertical="center"/>
    </xf>
    <xf numFmtId="0" fontId="81" fillId="0" borderId="111" xfId="7" applyFont="1" applyBorder="1"/>
    <xf numFmtId="0" fontId="81" fillId="0" borderId="111" xfId="7" applyFont="1" applyBorder="1" applyAlignment="1">
      <alignment vertical="center"/>
    </xf>
    <xf numFmtId="0" fontId="93" fillId="5" borderId="0" xfId="7" applyFont="1" applyFill="1" applyAlignment="1" applyProtection="1">
      <alignment horizontal="center" vertical="center"/>
      <protection locked="0"/>
    </xf>
    <xf numFmtId="0" fontId="81" fillId="0" borderId="0" xfId="0" applyFont="1" applyAlignment="1">
      <alignment vertical="center" wrapText="1"/>
    </xf>
    <xf numFmtId="0" fontId="81" fillId="0" borderId="112" xfId="0" applyFont="1" applyBorder="1" applyAlignment="1">
      <alignment vertical="center" wrapText="1"/>
    </xf>
    <xf numFmtId="0" fontId="81" fillId="0" borderId="112" xfId="7" applyFont="1" applyBorder="1"/>
    <xf numFmtId="0" fontId="81" fillId="5" borderId="15" xfId="0" applyFont="1" applyFill="1" applyBorder="1" applyAlignment="1" applyProtection="1">
      <alignment horizontal="center" vertical="center" wrapText="1"/>
      <protection locked="0"/>
    </xf>
    <xf numFmtId="0" fontId="116" fillId="0" borderId="0" xfId="5" applyFont="1">
      <alignment vertical="center"/>
    </xf>
    <xf numFmtId="0" fontId="117" fillId="0" borderId="0" xfId="0" applyFont="1" applyAlignment="1"/>
    <xf numFmtId="0" fontId="13" fillId="2" borderId="3" xfId="5" applyFont="1" applyFill="1" applyBorder="1" applyAlignment="1" applyProtection="1">
      <alignment horizontal="right" vertical="center"/>
      <protection locked="0"/>
    </xf>
    <xf numFmtId="0" fontId="14" fillId="2" borderId="3" xfId="5" applyFont="1" applyFill="1" applyBorder="1" applyProtection="1">
      <alignment vertical="center"/>
      <protection locked="0"/>
    </xf>
    <xf numFmtId="0" fontId="14" fillId="0" borderId="4" xfId="5" applyFont="1" applyBorder="1">
      <alignment vertical="center"/>
    </xf>
    <xf numFmtId="0" fontId="13" fillId="2" borderId="1" xfId="5" applyFont="1" applyFill="1" applyBorder="1" applyAlignment="1" applyProtection="1">
      <alignment horizontal="right" vertical="center"/>
      <protection locked="0"/>
    </xf>
    <xf numFmtId="0" fontId="14" fillId="0" borderId="1" xfId="5" applyFont="1" applyBorder="1">
      <alignment vertical="center"/>
    </xf>
    <xf numFmtId="0" fontId="14" fillId="0" borderId="5" xfId="5" applyFont="1" applyBorder="1">
      <alignment vertical="center"/>
    </xf>
    <xf numFmtId="5" fontId="20" fillId="0" borderId="17" xfId="5" applyNumberFormat="1" applyFont="1" applyBorder="1">
      <alignment vertical="center"/>
    </xf>
    <xf numFmtId="0" fontId="20" fillId="0" borderId="0" xfId="5" applyFont="1" applyAlignment="1">
      <alignment vertical="center" shrinkToFit="1"/>
    </xf>
    <xf numFmtId="0" fontId="13" fillId="2" borderId="17" xfId="5" applyFont="1" applyFill="1" applyBorder="1" applyAlignment="1" applyProtection="1">
      <alignment horizontal="right" vertical="center"/>
      <protection locked="0"/>
    </xf>
    <xf numFmtId="5" fontId="11" fillId="0" borderId="0" xfId="5" applyNumberFormat="1" applyFont="1">
      <alignment vertical="center"/>
    </xf>
    <xf numFmtId="0" fontId="17" fillId="0" borderId="0" xfId="5" applyFont="1">
      <alignment vertical="center"/>
    </xf>
    <xf numFmtId="0" fontId="14" fillId="0" borderId="10" xfId="5" applyFont="1" applyBorder="1">
      <alignment vertical="center"/>
    </xf>
    <xf numFmtId="0" fontId="14" fillId="15" borderId="2" xfId="5" applyFont="1" applyFill="1" applyBorder="1">
      <alignment vertical="center"/>
    </xf>
    <xf numFmtId="0" fontId="14" fillId="0" borderId="2" xfId="5" applyFont="1" applyBorder="1">
      <alignment vertical="center"/>
    </xf>
    <xf numFmtId="0" fontId="14" fillId="0" borderId="6" xfId="5" applyFont="1" applyBorder="1">
      <alignment vertical="center"/>
    </xf>
    <xf numFmtId="0" fontId="14" fillId="15" borderId="0" xfId="5" applyFont="1" applyFill="1">
      <alignment vertical="center"/>
    </xf>
    <xf numFmtId="0" fontId="14" fillId="15" borderId="61" xfId="5" applyFont="1" applyFill="1" applyBorder="1">
      <alignment vertical="center"/>
    </xf>
    <xf numFmtId="0" fontId="59" fillId="0" borderId="2" xfId="5" applyFont="1" applyBorder="1">
      <alignment vertical="center"/>
    </xf>
    <xf numFmtId="0" fontId="59" fillId="4" borderId="0" xfId="0" applyFont="1" applyFill="1">
      <alignment vertical="center"/>
    </xf>
    <xf numFmtId="0" fontId="59" fillId="7" borderId="0" xfId="0" applyFont="1" applyFill="1">
      <alignment vertical="center"/>
    </xf>
    <xf numFmtId="0" fontId="13" fillId="2" borderId="7" xfId="0" applyFont="1" applyFill="1" applyBorder="1" applyAlignment="1" applyProtection="1">
      <alignment horizontal="right" vertical="center"/>
      <protection locked="0"/>
    </xf>
    <xf numFmtId="0" fontId="15" fillId="0" borderId="7" xfId="0" applyFont="1" applyBorder="1">
      <alignment vertical="center"/>
    </xf>
    <xf numFmtId="0" fontId="15" fillId="0" borderId="17" xfId="0" applyFont="1" applyBorder="1">
      <alignment vertical="center"/>
    </xf>
    <xf numFmtId="0" fontId="14" fillId="0" borderId="11" xfId="0" applyFont="1" applyBorder="1">
      <alignment vertical="center"/>
    </xf>
    <xf numFmtId="0" fontId="9" fillId="0" borderId="11" xfId="0" applyFont="1" applyBorder="1">
      <alignment vertical="center"/>
    </xf>
    <xf numFmtId="0" fontId="14" fillId="0" borderId="17" xfId="0" applyFont="1" applyBorder="1">
      <alignment vertical="center"/>
    </xf>
    <xf numFmtId="0" fontId="14" fillId="15" borderId="0" xfId="0" applyFont="1" applyFill="1" applyAlignment="1">
      <alignment horizontal="left" vertical="center"/>
    </xf>
    <xf numFmtId="0" fontId="59" fillId="15" borderId="0" xfId="0" applyFont="1" applyFill="1">
      <alignment vertical="center"/>
    </xf>
    <xf numFmtId="0" fontId="14" fillId="15" borderId="0" xfId="0" applyFont="1" applyFill="1">
      <alignment vertical="center"/>
    </xf>
    <xf numFmtId="0" fontId="14" fillId="15" borderId="3" xfId="0" applyFont="1" applyFill="1" applyBorder="1">
      <alignment vertical="center"/>
    </xf>
    <xf numFmtId="0" fontId="9" fillId="0" borderId="2" xfId="0" applyFont="1" applyBorder="1">
      <alignment vertical="center"/>
    </xf>
    <xf numFmtId="0" fontId="13" fillId="2" borderId="3" xfId="0" applyFont="1" applyFill="1" applyBorder="1" applyAlignment="1" applyProtection="1">
      <alignment horizontal="right" vertical="center"/>
      <protection locked="0"/>
    </xf>
    <xf numFmtId="0" fontId="14" fillId="0" borderId="1" xfId="0" applyFont="1" applyBorder="1" applyAlignment="1">
      <alignment vertical="center" wrapText="1"/>
    </xf>
    <xf numFmtId="0" fontId="14" fillId="2" borderId="1" xfId="5" applyFont="1" applyFill="1" applyBorder="1" applyProtection="1">
      <alignment vertical="center"/>
      <protection locked="0"/>
    </xf>
    <xf numFmtId="0" fontId="14" fillId="15" borderId="0" xfId="5" applyFont="1" applyFill="1" applyAlignment="1"/>
    <xf numFmtId="0" fontId="9" fillId="15" borderId="0" xfId="0" applyFont="1" applyFill="1">
      <alignment vertical="center"/>
    </xf>
    <xf numFmtId="0" fontId="69" fillId="0" borderId="125" xfId="10" applyFont="1" applyBorder="1" applyAlignment="1">
      <alignment vertical="center" wrapText="1"/>
    </xf>
    <xf numFmtId="0" fontId="79" fillId="0" borderId="110" xfId="7" applyFont="1" applyBorder="1" applyAlignment="1">
      <alignment horizontal="center"/>
    </xf>
    <xf numFmtId="0" fontId="78" fillId="0" borderId="110" xfId="7" applyFont="1" applyBorder="1" applyAlignment="1">
      <alignment horizontal="center"/>
    </xf>
    <xf numFmtId="0" fontId="79" fillId="0" borderId="25" xfId="7" applyFont="1" applyBorder="1" applyAlignment="1">
      <alignment horizontal="center"/>
    </xf>
    <xf numFmtId="0" fontId="78" fillId="0" borderId="25" xfId="7" applyFont="1" applyBorder="1" applyAlignment="1">
      <alignment horizontal="center"/>
    </xf>
    <xf numFmtId="0" fontId="27" fillId="0" borderId="0" xfId="9" applyFont="1" applyAlignment="1">
      <alignment horizontal="left" vertical="center"/>
    </xf>
    <xf numFmtId="0" fontId="76" fillId="0" borderId="0" xfId="9" applyFont="1" applyAlignment="1">
      <alignment horizontal="left" vertical="center"/>
    </xf>
    <xf numFmtId="0" fontId="113" fillId="0" borderId="0" xfId="7" applyFont="1"/>
    <xf numFmtId="0" fontId="67" fillId="0" borderId="0" xfId="10" applyFont="1" applyAlignment="1">
      <alignment horizontal="left" vertical="center" wrapText="1"/>
    </xf>
    <xf numFmtId="0" fontId="68" fillId="0" borderId="18" xfId="10" applyFont="1" applyBorder="1" applyAlignment="1">
      <alignment horizontal="center" vertical="center"/>
    </xf>
    <xf numFmtId="0" fontId="13" fillId="5" borderId="1"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70" fillId="0" borderId="18" xfId="10" applyFont="1" applyBorder="1" applyAlignment="1" applyProtection="1">
      <alignment horizontal="center" vertical="center" shrinkToFit="1"/>
      <protection locked="0"/>
    </xf>
    <xf numFmtId="0" fontId="70" fillId="0" borderId="122" xfId="10" applyFont="1" applyBorder="1" applyAlignment="1" applyProtection="1">
      <alignment horizontal="center" vertical="center" shrinkToFit="1"/>
      <protection locked="0"/>
    </xf>
    <xf numFmtId="0" fontId="70" fillId="0" borderId="27" xfId="10" applyFont="1" applyBorder="1" applyAlignment="1" applyProtection="1">
      <alignment horizontal="center" vertical="center" shrinkToFit="1"/>
      <protection locked="0"/>
    </xf>
    <xf numFmtId="0" fontId="70" fillId="0" borderId="28" xfId="10" applyFont="1" applyBorder="1" applyAlignment="1" applyProtection="1">
      <alignment horizontal="center" vertical="center" shrinkToFit="1"/>
      <protection locked="0"/>
    </xf>
    <xf numFmtId="0" fontId="70" fillId="0" borderId="125" xfId="10" applyFont="1" applyBorder="1" applyAlignment="1" applyProtection="1">
      <alignment horizontal="center" vertical="center" shrinkToFit="1"/>
      <protection locked="0"/>
    </xf>
    <xf numFmtId="0" fontId="70" fillId="0" borderId="26" xfId="10" applyFont="1" applyBorder="1" applyAlignment="1" applyProtection="1">
      <alignment horizontal="center" vertical="center" shrinkToFit="1"/>
      <protection locked="0"/>
    </xf>
    <xf numFmtId="0" fontId="70" fillId="0" borderId="159" xfId="10" applyFont="1" applyBorder="1" applyAlignment="1" applyProtection="1">
      <alignment horizontal="center" vertical="center" shrinkToFit="1"/>
      <protection locked="0"/>
    </xf>
    <xf numFmtId="0" fontId="70" fillId="0" borderId="77" xfId="10" applyFont="1" applyBorder="1" applyAlignment="1" applyProtection="1">
      <alignment horizontal="center" vertical="center" shrinkToFit="1"/>
      <protection locked="0"/>
    </xf>
    <xf numFmtId="0" fontId="78" fillId="5" borderId="110" xfId="0" applyFont="1" applyFill="1" applyBorder="1" applyAlignment="1">
      <alignment horizontal="center" wrapText="1"/>
    </xf>
    <xf numFmtId="0" fontId="78" fillId="5" borderId="25" xfId="0" applyFont="1" applyFill="1" applyBorder="1" applyAlignment="1">
      <alignment horizontal="center" wrapText="1"/>
    </xf>
    <xf numFmtId="0" fontId="79" fillId="0" borderId="0" xfId="7" applyFont="1" applyAlignment="1">
      <alignment horizontal="center" vertical="center"/>
    </xf>
    <xf numFmtId="0" fontId="79" fillId="0" borderId="1" xfId="7" applyFont="1" applyBorder="1" applyAlignment="1">
      <alignment vertical="center"/>
    </xf>
    <xf numFmtId="0" fontId="79" fillId="0" borderId="0" xfId="7" applyFont="1"/>
    <xf numFmtId="0" fontId="81" fillId="0" borderId="18" xfId="8" applyFont="1" applyBorder="1" applyAlignment="1">
      <alignment horizontal="center" vertical="center" wrapText="1"/>
    </xf>
    <xf numFmtId="0" fontId="81" fillId="0" borderId="18" xfId="7" applyFont="1" applyBorder="1" applyAlignment="1">
      <alignment horizontal="left" vertical="center"/>
    </xf>
    <xf numFmtId="0" fontId="81" fillId="0" borderId="18" xfId="7" applyFont="1" applyBorder="1" applyAlignment="1">
      <alignment horizontal="left" vertical="center" wrapText="1"/>
    </xf>
    <xf numFmtId="0" fontId="79" fillId="0" borderId="92" xfId="7" applyFont="1" applyBorder="1" applyAlignment="1">
      <alignment vertical="center"/>
    </xf>
    <xf numFmtId="0" fontId="81" fillId="0" borderId="93" xfId="7" applyFont="1" applyBorder="1"/>
    <xf numFmtId="0" fontId="81" fillId="0" borderId="94" xfId="7" applyFont="1" applyBorder="1"/>
    <xf numFmtId="0" fontId="89" fillId="0" borderId="95" xfId="7" applyFont="1" applyBorder="1" applyAlignment="1">
      <alignment vertical="center"/>
    </xf>
    <xf numFmtId="0" fontId="81" fillId="0" borderId="96" xfId="7" applyFont="1" applyBorder="1"/>
    <xf numFmtId="0" fontId="129" fillId="0" borderId="95" xfId="7" applyFont="1" applyBorder="1" applyAlignment="1">
      <alignment vertical="center"/>
    </xf>
    <xf numFmtId="0" fontId="81" fillId="0" borderId="95" xfId="7" applyFont="1" applyBorder="1"/>
    <xf numFmtId="0" fontId="91" fillId="0" borderId="95" xfId="7" applyFont="1" applyBorder="1" applyAlignment="1">
      <alignment vertical="center"/>
    </xf>
    <xf numFmtId="0" fontId="91" fillId="0" borderId="0" xfId="7" applyFont="1" applyAlignment="1">
      <alignment vertical="center"/>
    </xf>
    <xf numFmtId="0" fontId="81" fillId="0" borderId="97" xfId="7" applyFont="1" applyBorder="1"/>
    <xf numFmtId="0" fontId="81" fillId="0" borderId="98" xfId="7" applyFont="1" applyBorder="1"/>
    <xf numFmtId="0" fontId="81" fillId="0" borderId="99" xfId="7" applyFont="1" applyBorder="1"/>
    <xf numFmtId="0" fontId="81" fillId="0" borderId="100" xfId="7" applyFont="1" applyBorder="1"/>
    <xf numFmtId="0" fontId="81" fillId="0" borderId="101" xfId="7" applyFont="1" applyBorder="1"/>
    <xf numFmtId="0" fontId="81" fillId="0" borderId="102" xfId="7" applyFont="1" applyBorder="1"/>
    <xf numFmtId="0" fontId="81" fillId="0" borderId="103" xfId="7" applyFont="1" applyBorder="1"/>
    <xf numFmtId="0" fontId="81" fillId="0" borderId="104" xfId="7" applyFont="1" applyBorder="1"/>
    <xf numFmtId="0" fontId="81" fillId="0" borderId="105" xfId="7" applyFont="1" applyBorder="1"/>
    <xf numFmtId="0" fontId="81" fillId="0" borderId="106" xfId="7" applyFont="1" applyBorder="1"/>
    <xf numFmtId="0" fontId="81" fillId="0" borderId="107" xfId="7" applyFont="1" applyBorder="1"/>
    <xf numFmtId="0" fontId="134" fillId="0" borderId="0" xfId="7" applyFont="1" applyAlignment="1">
      <alignment vertical="center"/>
    </xf>
    <xf numFmtId="0" fontId="109" fillId="0" borderId="18" xfId="7" applyFont="1" applyBorder="1" applyAlignment="1">
      <alignment horizontal="center" vertical="center" wrapText="1"/>
    </xf>
    <xf numFmtId="0" fontId="109" fillId="12" borderId="18" xfId="7" applyFont="1" applyFill="1" applyBorder="1" applyAlignment="1">
      <alignment horizontal="center" vertical="center" wrapText="1"/>
    </xf>
    <xf numFmtId="0" fontId="109" fillId="0" borderId="18" xfId="7" applyFont="1" applyBorder="1" applyAlignment="1">
      <alignment horizontal="center" vertical="center"/>
    </xf>
    <xf numFmtId="14" fontId="109" fillId="0" borderId="18" xfId="7" applyNumberFormat="1" applyFont="1" applyBorder="1" applyAlignment="1">
      <alignment horizontal="center" vertical="center"/>
    </xf>
    <xf numFmtId="0" fontId="109" fillId="0" borderId="0" xfId="7" applyFont="1"/>
    <xf numFmtId="0" fontId="109" fillId="0" borderId="28" xfId="7" applyFont="1" applyBorder="1" applyAlignment="1">
      <alignment vertical="center" wrapText="1"/>
    </xf>
    <xf numFmtId="0" fontId="109" fillId="0" borderId="27" xfId="7" applyFont="1" applyBorder="1" applyAlignment="1">
      <alignment vertical="center" wrapText="1"/>
    </xf>
    <xf numFmtId="0" fontId="109" fillId="0" borderId="0" xfId="7" applyFont="1" applyAlignment="1">
      <alignment horizontal="center" vertical="center"/>
    </xf>
    <xf numFmtId="0" fontId="138" fillId="0" borderId="0" xfId="8" applyFont="1">
      <alignment vertical="center"/>
    </xf>
    <xf numFmtId="0" fontId="139" fillId="0" borderId="0" xfId="7" applyFont="1" applyAlignment="1">
      <alignment horizontal="left" vertical="top"/>
    </xf>
    <xf numFmtId="0" fontId="139" fillId="0" borderId="0" xfId="7" applyFont="1" applyAlignment="1">
      <alignment horizontal="center" vertical="center"/>
    </xf>
    <xf numFmtId="0" fontId="139" fillId="0" borderId="0" xfId="8" applyFont="1">
      <alignment vertical="center"/>
    </xf>
    <xf numFmtId="0" fontId="139" fillId="0" borderId="0" xfId="7" applyFont="1" applyAlignment="1">
      <alignment vertical="center"/>
    </xf>
    <xf numFmtId="0" fontId="139" fillId="0" borderId="0" xfId="7" applyFont="1"/>
    <xf numFmtId="0" fontId="109" fillId="0" borderId="0" xfId="7" applyFont="1" applyAlignment="1">
      <alignment vertical="center"/>
    </xf>
    <xf numFmtId="0" fontId="109" fillId="0" borderId="18" xfId="8" applyFont="1" applyBorder="1" applyAlignment="1">
      <alignment horizontal="center" vertical="center" wrapText="1"/>
    </xf>
    <xf numFmtId="0" fontId="109" fillId="0" borderId="6" xfId="8" applyFont="1" applyBorder="1" applyAlignment="1">
      <alignment horizontal="center" vertical="center" wrapText="1"/>
    </xf>
    <xf numFmtId="0" fontId="109" fillId="5" borderId="6" xfId="8" applyFont="1" applyFill="1" applyBorder="1" applyAlignment="1" applyProtection="1">
      <alignment horizontal="center" vertical="center"/>
      <protection locked="0"/>
    </xf>
    <xf numFmtId="0" fontId="109" fillId="0" borderId="2" xfId="8" applyFont="1" applyBorder="1" applyAlignment="1">
      <alignment horizontal="center" vertical="center" wrapText="1"/>
    </xf>
    <xf numFmtId="0" fontId="140" fillId="5" borderId="23" xfId="7" applyFont="1" applyFill="1" applyBorder="1" applyAlignment="1" applyProtection="1">
      <alignment horizontal="center" vertical="center" wrapText="1"/>
      <protection locked="0"/>
    </xf>
    <xf numFmtId="0" fontId="139" fillId="0" borderId="0" xfId="7" applyFont="1" applyAlignment="1">
      <alignment horizontal="left" vertical="center" wrapText="1"/>
    </xf>
    <xf numFmtId="0" fontId="68" fillId="0" borderId="36" xfId="10" applyFont="1" applyBorder="1" applyAlignment="1">
      <alignment horizontal="center" vertical="center" wrapText="1"/>
    </xf>
    <xf numFmtId="0" fontId="68" fillId="0" borderId="34" xfId="10" applyFont="1" applyBorder="1" applyAlignment="1">
      <alignment horizontal="center" vertical="center"/>
    </xf>
    <xf numFmtId="0" fontId="81" fillId="0" borderId="11" xfId="7" applyFont="1" applyBorder="1" applyAlignment="1">
      <alignment vertical="center"/>
    </xf>
    <xf numFmtId="0" fontId="142" fillId="0" borderId="0" xfId="7" applyFont="1"/>
    <xf numFmtId="0" fontId="145" fillId="0" borderId="0" xfId="7" applyFont="1"/>
    <xf numFmtId="0" fontId="149" fillId="0" borderId="0" xfId="7" applyFont="1"/>
    <xf numFmtId="0" fontId="87" fillId="0" borderId="2" xfId="7" applyFont="1" applyBorder="1" applyAlignment="1">
      <alignment vertical="center"/>
    </xf>
    <xf numFmtId="0" fontId="81" fillId="0" borderId="2" xfId="7" applyFont="1" applyBorder="1"/>
    <xf numFmtId="0" fontId="81" fillId="0" borderId="2" xfId="7" applyFont="1" applyBorder="1" applyAlignment="1">
      <alignment vertical="center"/>
    </xf>
    <xf numFmtId="49" fontId="12" fillId="5" borderId="11" xfId="0" applyNumberFormat="1" applyFont="1" applyFill="1" applyBorder="1" applyAlignment="1" applyProtection="1">
      <alignment horizontal="center" vertical="center" shrinkToFit="1"/>
      <protection locked="0"/>
    </xf>
    <xf numFmtId="0" fontId="17" fillId="0" borderId="11" xfId="0" applyFont="1" applyBorder="1" applyAlignment="1">
      <alignment horizontal="center" vertical="center"/>
    </xf>
    <xf numFmtId="0" fontId="14" fillId="0" borderId="0" xfId="0" applyFont="1" applyAlignment="1">
      <alignment wrapText="1"/>
    </xf>
    <xf numFmtId="0" fontId="13" fillId="0" borderId="1" xfId="0" applyFont="1" applyBorder="1" applyAlignment="1"/>
    <xf numFmtId="0" fontId="157" fillId="2" borderId="2" xfId="0" applyFont="1" applyFill="1" applyBorder="1" applyAlignment="1" applyProtection="1">
      <alignment horizontal="center" vertical="center" shrinkToFit="1"/>
      <protection locked="0"/>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3" xfId="0" applyFont="1" applyBorder="1" applyAlignment="1">
      <alignment horizontal="center" vertical="center"/>
    </xf>
    <xf numFmtId="0" fontId="14" fillId="0" borderId="13" xfId="0" applyFont="1" applyBorder="1" applyAlignment="1">
      <alignment horizontal="left" vertical="center"/>
    </xf>
    <xf numFmtId="0" fontId="109" fillId="0" borderId="2" xfId="7" applyFont="1" applyBorder="1" applyAlignment="1">
      <alignment horizontal="left" vertical="center"/>
    </xf>
    <xf numFmtId="0" fontId="109" fillId="0" borderId="2" xfId="7" applyFont="1" applyBorder="1" applyAlignment="1">
      <alignment horizontal="left" vertical="center" wrapText="1"/>
    </xf>
    <xf numFmtId="0" fontId="109" fillId="0" borderId="0" xfId="7" applyFont="1" applyAlignment="1">
      <alignment horizontal="left" vertical="center" wrapText="1"/>
    </xf>
    <xf numFmtId="0" fontId="109" fillId="0" borderId="1" xfId="7" applyFont="1" applyBorder="1" applyAlignment="1">
      <alignment vertical="center"/>
    </xf>
    <xf numFmtId="49" fontId="12" fillId="5" borderId="4" xfId="0" applyNumberFormat="1" applyFont="1" applyFill="1" applyBorder="1" applyAlignment="1" applyProtection="1">
      <alignment horizontal="center" vertical="center" shrinkToFit="1"/>
      <protection locked="0"/>
    </xf>
    <xf numFmtId="0" fontId="17" fillId="0" borderId="9" xfId="0" applyFont="1" applyBorder="1" applyAlignment="1">
      <alignment horizontal="center" vertical="center" wrapText="1"/>
    </xf>
    <xf numFmtId="0" fontId="17" fillId="0" borderId="138" xfId="0" applyFont="1" applyBorder="1" applyAlignment="1">
      <alignment horizontal="center" vertical="center" wrapText="1"/>
    </xf>
    <xf numFmtId="0" fontId="14" fillId="0" borderId="163" xfId="0" applyFont="1" applyBorder="1" applyAlignment="1">
      <alignment horizontal="center" vertical="center"/>
    </xf>
    <xf numFmtId="49" fontId="12" fillId="5" borderId="184" xfId="0" applyNumberFormat="1" applyFont="1" applyFill="1" applyBorder="1" applyAlignment="1" applyProtection="1">
      <alignment horizontal="center" vertical="center" shrinkToFit="1"/>
      <protection locked="0"/>
    </xf>
    <xf numFmtId="0" fontId="115" fillId="0" borderId="0" xfId="5" applyFont="1">
      <alignment vertical="center"/>
    </xf>
    <xf numFmtId="0" fontId="15" fillId="8" borderId="1" xfId="5" applyFont="1" applyFill="1" applyBorder="1" applyAlignment="1" applyProtection="1">
      <alignment horizontal="left" vertical="center" shrinkToFit="1"/>
      <protection locked="0"/>
    </xf>
    <xf numFmtId="0" fontId="15" fillId="0" borderId="1" xfId="0" applyFont="1" applyBorder="1">
      <alignment vertical="center"/>
    </xf>
    <xf numFmtId="0" fontId="63" fillId="0" borderId="7" xfId="0" applyFont="1" applyBorder="1">
      <alignment vertical="center"/>
    </xf>
    <xf numFmtId="0" fontId="17" fillId="0" borderId="3" xfId="0" applyFont="1" applyBorder="1">
      <alignment vertical="center"/>
    </xf>
    <xf numFmtId="0" fontId="17" fillId="0" borderId="4" xfId="0" applyFont="1" applyBorder="1">
      <alignment vertical="center"/>
    </xf>
    <xf numFmtId="0" fontId="19" fillId="2" borderId="1" xfId="5" applyFont="1" applyFill="1" applyBorder="1" applyProtection="1">
      <alignment vertical="center"/>
      <protection locked="0"/>
    </xf>
    <xf numFmtId="0" fontId="14" fillId="0" borderId="7" xfId="0" applyFont="1" applyBorder="1">
      <alignment vertical="center"/>
    </xf>
    <xf numFmtId="0" fontId="13" fillId="5" borderId="0" xfId="0" applyFont="1" applyFill="1" applyAlignment="1" applyProtection="1">
      <alignment horizontal="right" vertical="center"/>
      <protection locked="0"/>
    </xf>
    <xf numFmtId="0" fontId="14" fillId="0" borderId="5" xfId="0" applyFont="1" applyBorder="1">
      <alignment vertical="center"/>
    </xf>
    <xf numFmtId="49" fontId="13" fillId="0" borderId="2" xfId="0" applyNumberFormat="1" applyFont="1" applyBorder="1">
      <alignment vertical="center"/>
    </xf>
    <xf numFmtId="49" fontId="12" fillId="0" borderId="11" xfId="0" applyNumberFormat="1" applyFont="1" applyBorder="1">
      <alignment vertical="center"/>
    </xf>
    <xf numFmtId="0" fontId="67" fillId="0" borderId="0" xfId="10" applyFont="1" applyAlignment="1">
      <alignment vertical="center" wrapText="1"/>
    </xf>
    <xf numFmtId="0" fontId="67" fillId="0" borderId="0" xfId="10" applyFont="1">
      <alignment vertical="center"/>
    </xf>
    <xf numFmtId="0" fontId="12" fillId="2" borderId="2" xfId="0" applyFont="1" applyFill="1" applyBorder="1">
      <alignment vertical="center"/>
    </xf>
    <xf numFmtId="0" fontId="12" fillId="2" borderId="11" xfId="0" applyFont="1" applyFill="1" applyBorder="1">
      <alignment vertical="center"/>
    </xf>
    <xf numFmtId="0" fontId="14" fillId="0" borderId="42" xfId="0" applyFont="1" applyBorder="1">
      <alignment vertical="center"/>
    </xf>
    <xf numFmtId="0" fontId="14" fillId="0" borderId="38" xfId="0" applyFont="1" applyBorder="1">
      <alignment vertical="center"/>
    </xf>
    <xf numFmtId="0" fontId="14" fillId="0" borderId="0" xfId="0" applyFont="1" applyAlignment="1">
      <alignment vertical="center" shrinkToFit="1"/>
    </xf>
    <xf numFmtId="49" fontId="12" fillId="0" borderId="0" xfId="0" applyNumberFormat="1" applyFont="1">
      <alignment vertical="center"/>
    </xf>
    <xf numFmtId="0" fontId="14" fillId="0" borderId="49" xfId="0" applyFont="1" applyBorder="1">
      <alignment vertical="center"/>
    </xf>
    <xf numFmtId="49" fontId="12" fillId="5" borderId="11" xfId="0" applyNumberFormat="1" applyFont="1" applyFill="1" applyBorder="1" applyAlignment="1">
      <alignment horizontal="center" vertical="center" shrinkToFit="1"/>
    </xf>
    <xf numFmtId="49" fontId="14" fillId="0" borderId="0" xfId="5" applyNumberFormat="1" applyFont="1" applyAlignment="1">
      <alignment vertical="center" wrapText="1"/>
    </xf>
    <xf numFmtId="0" fontId="14" fillId="0" borderId="39" xfId="0" applyFont="1" applyBorder="1">
      <alignment vertical="center"/>
    </xf>
    <xf numFmtId="49" fontId="160" fillId="0" borderId="0" xfId="5" applyNumberFormat="1" applyFont="1">
      <alignment vertical="center"/>
    </xf>
    <xf numFmtId="49" fontId="12" fillId="5" borderId="4" xfId="0" applyNumberFormat="1" applyFont="1" applyFill="1" applyBorder="1" applyAlignment="1">
      <alignment horizontal="center" vertical="center" shrinkToFit="1"/>
    </xf>
    <xf numFmtId="49" fontId="160" fillId="0" borderId="192" xfId="5" applyNumberFormat="1" applyFont="1" applyBorder="1">
      <alignment vertical="center"/>
    </xf>
    <xf numFmtId="49" fontId="160" fillId="0" borderId="193" xfId="5" applyNumberFormat="1" applyFont="1" applyBorder="1">
      <alignment vertical="center"/>
    </xf>
    <xf numFmtId="49" fontId="12" fillId="0" borderId="191" xfId="0" applyNumberFormat="1" applyFont="1" applyBorder="1">
      <alignment vertical="center"/>
    </xf>
    <xf numFmtId="0" fontId="14" fillId="0" borderId="188" xfId="0" applyFont="1" applyBorder="1">
      <alignment vertical="center"/>
    </xf>
    <xf numFmtId="0" fontId="14" fillId="0" borderId="134" xfId="0" applyFont="1" applyBorder="1" applyAlignment="1">
      <alignment horizontal="center" vertical="center"/>
    </xf>
    <xf numFmtId="0" fontId="12" fillId="5" borderId="135" xfId="0" applyFont="1" applyFill="1" applyBorder="1" applyAlignment="1">
      <alignment horizontal="center" vertical="center" shrinkToFit="1"/>
    </xf>
    <xf numFmtId="49" fontId="12" fillId="5" borderId="135" xfId="0" applyNumberFormat="1" applyFont="1" applyFill="1" applyBorder="1" applyAlignment="1">
      <alignment horizontal="center" vertical="center" shrinkToFit="1"/>
    </xf>
    <xf numFmtId="49" fontId="12" fillId="0" borderId="38" xfId="0" applyNumberFormat="1" applyFont="1" applyBorder="1">
      <alignment vertical="center"/>
    </xf>
    <xf numFmtId="49" fontId="12" fillId="0" borderId="48" xfId="0" applyNumberFormat="1" applyFont="1" applyBorder="1">
      <alignment vertical="center"/>
    </xf>
    <xf numFmtId="0" fontId="26" fillId="2" borderId="2" xfId="0" applyFont="1" applyFill="1" applyBorder="1" applyAlignment="1">
      <alignment horizontal="center" vertical="center" shrinkToFit="1"/>
    </xf>
    <xf numFmtId="0" fontId="26" fillId="2" borderId="22" xfId="0" applyFont="1" applyFill="1" applyBorder="1" applyAlignment="1">
      <alignment vertical="center" shrinkToFit="1"/>
    </xf>
    <xf numFmtId="0" fontId="15" fillId="0" borderId="0" xfId="0" applyFont="1" applyAlignment="1">
      <alignment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4" fillId="2" borderId="6" xfId="0" applyFont="1" applyFill="1" applyBorder="1">
      <alignment vertical="center"/>
    </xf>
    <xf numFmtId="0" fontId="14" fillId="5" borderId="2" xfId="0" applyFont="1" applyFill="1" applyBorder="1">
      <alignment vertical="center"/>
    </xf>
    <xf numFmtId="0" fontId="14" fillId="2" borderId="11" xfId="0" applyFont="1" applyFill="1" applyBorder="1">
      <alignment vertical="center"/>
    </xf>
    <xf numFmtId="0" fontId="14" fillId="0" borderId="48" xfId="0" applyFont="1" applyBorder="1">
      <alignment vertical="center"/>
    </xf>
    <xf numFmtId="0" fontId="12" fillId="5" borderId="184" xfId="0" applyFont="1" applyFill="1" applyBorder="1" applyAlignment="1">
      <alignment horizontal="center" vertical="center" shrinkToFit="1"/>
    </xf>
    <xf numFmtId="0" fontId="119" fillId="0" borderId="0" xfId="5" applyFont="1">
      <alignment vertical="center"/>
    </xf>
    <xf numFmtId="0" fontId="27" fillId="0" borderId="0" xfId="0" applyFont="1" applyAlignment="1">
      <alignment horizontal="center" vertical="center"/>
    </xf>
    <xf numFmtId="0" fontId="18" fillId="0" borderId="0" xfId="0" applyFont="1" applyAlignment="1">
      <alignment vertical="top" wrapText="1"/>
    </xf>
    <xf numFmtId="0" fontId="15" fillId="5" borderId="85" xfId="2" applyNumberFormat="1" applyFont="1" applyFill="1" applyBorder="1" applyAlignment="1" applyProtection="1">
      <alignment horizontal="center" vertical="center" shrinkToFit="1"/>
    </xf>
    <xf numFmtId="0" fontId="15" fillId="17" borderId="85" xfId="2" applyNumberFormat="1" applyFont="1" applyFill="1" applyBorder="1" applyAlignment="1" applyProtection="1">
      <alignment horizontal="center" vertical="center" shrinkToFit="1"/>
    </xf>
    <xf numFmtId="0" fontId="27" fillId="2" borderId="66" xfId="0" applyFont="1" applyFill="1" applyBorder="1" applyAlignment="1">
      <alignment horizontal="center" vertical="center"/>
    </xf>
    <xf numFmtId="0" fontId="13" fillId="0" borderId="0" xfId="5" applyFont="1">
      <alignment vertical="center"/>
    </xf>
    <xf numFmtId="0" fontId="13" fillId="2" borderId="6" xfId="0" applyFont="1" applyFill="1" applyBorder="1" applyAlignment="1">
      <alignment horizontal="right" vertical="center"/>
    </xf>
    <xf numFmtId="0" fontId="13" fillId="2" borderId="17" xfId="0" applyFont="1" applyFill="1" applyBorder="1" applyAlignment="1">
      <alignment horizontal="right" vertical="center"/>
    </xf>
    <xf numFmtId="0" fontId="13" fillId="2" borderId="7" xfId="0" applyFont="1" applyFill="1" applyBorder="1" applyAlignment="1">
      <alignment horizontal="right" vertical="center"/>
    </xf>
    <xf numFmtId="0" fontId="14" fillId="0" borderId="139" xfId="0" applyFont="1" applyBorder="1">
      <alignment vertical="center"/>
    </xf>
    <xf numFmtId="0" fontId="13" fillId="2" borderId="3" xfId="0" applyFont="1" applyFill="1" applyBorder="1" applyAlignment="1">
      <alignment horizontal="right" vertical="center"/>
    </xf>
    <xf numFmtId="0" fontId="13" fillId="2" borderId="3" xfId="5" applyFont="1" applyFill="1" applyBorder="1" applyAlignment="1">
      <alignment horizontal="right" vertical="center"/>
    </xf>
    <xf numFmtId="0" fontId="14" fillId="2" borderId="3" xfId="5" applyFont="1" applyFill="1" applyBorder="1">
      <alignment vertical="center"/>
    </xf>
    <xf numFmtId="0" fontId="13" fillId="2" borderId="1" xfId="5" applyFont="1" applyFill="1" applyBorder="1" applyAlignment="1">
      <alignment horizontal="right" vertical="center"/>
    </xf>
    <xf numFmtId="0" fontId="14" fillId="2" borderId="1" xfId="5" applyFont="1" applyFill="1" applyBorder="1">
      <alignment vertical="center"/>
    </xf>
    <xf numFmtId="0" fontId="15" fillId="2" borderId="1" xfId="5" applyFont="1" applyFill="1" applyBorder="1">
      <alignment vertical="center"/>
    </xf>
    <xf numFmtId="0" fontId="15" fillId="0" borderId="0" xfId="5" applyFont="1" applyAlignment="1">
      <alignment vertical="center" shrinkToFit="1"/>
    </xf>
    <xf numFmtId="0" fontId="14" fillId="0" borderId="3" xfId="5" applyFont="1" applyBorder="1" applyAlignment="1">
      <alignment horizontal="left" vertical="center"/>
    </xf>
    <xf numFmtId="0" fontId="13" fillId="0" borderId="2" xfId="5" applyFont="1" applyBorder="1">
      <alignment vertical="center"/>
    </xf>
    <xf numFmtId="0" fontId="13" fillId="0" borderId="3" xfId="5" applyFont="1" applyBorder="1">
      <alignment vertical="center"/>
    </xf>
    <xf numFmtId="0" fontId="13" fillId="0" borderId="1" xfId="5" applyFont="1" applyBorder="1">
      <alignment vertical="center"/>
    </xf>
    <xf numFmtId="0" fontId="19" fillId="2" borderId="1" xfId="5" applyFont="1" applyFill="1" applyBorder="1">
      <alignment vertical="center"/>
    </xf>
    <xf numFmtId="0" fontId="12" fillId="0" borderId="1" xfId="5" applyFont="1" applyBorder="1">
      <alignment vertical="center"/>
    </xf>
    <xf numFmtId="0" fontId="12" fillId="0" borderId="2" xfId="5" applyFont="1" applyBorder="1">
      <alignment vertical="center"/>
    </xf>
    <xf numFmtId="0" fontId="12" fillId="0" borderId="11" xfId="5" applyFont="1" applyBorder="1">
      <alignment vertical="center"/>
    </xf>
    <xf numFmtId="0" fontId="14" fillId="0" borderId="1" xfId="5" applyFont="1" applyBorder="1" applyAlignment="1">
      <alignment horizontal="left" vertical="center"/>
    </xf>
    <xf numFmtId="0" fontId="14" fillId="0" borderId="2" xfId="5" applyFont="1" applyBorder="1" applyAlignment="1">
      <alignment horizontal="left" vertical="center"/>
    </xf>
    <xf numFmtId="0" fontId="15" fillId="0" borderId="6" xfId="5" applyFont="1" applyBorder="1">
      <alignment vertical="center"/>
    </xf>
    <xf numFmtId="0" fontId="15" fillId="0" borderId="2" xfId="5" applyFont="1" applyBorder="1">
      <alignment vertical="center"/>
    </xf>
    <xf numFmtId="0" fontId="15" fillId="0" borderId="2" xfId="5" applyFont="1" applyBorder="1" applyAlignment="1">
      <alignment horizontal="left" vertical="center"/>
    </xf>
    <xf numFmtId="0" fontId="13" fillId="2" borderId="17" xfId="5" applyFont="1" applyFill="1" applyBorder="1" applyAlignment="1">
      <alignment horizontal="right" vertical="center"/>
    </xf>
    <xf numFmtId="5" fontId="12" fillId="0" borderId="0" xfId="5" applyNumberFormat="1" applyFont="1" applyAlignment="1">
      <alignment vertical="center" shrinkToFit="1"/>
    </xf>
    <xf numFmtId="0" fontId="14" fillId="0" borderId="144" xfId="0" applyFont="1" applyBorder="1">
      <alignment vertical="center"/>
    </xf>
    <xf numFmtId="5" fontId="12" fillId="0" borderId="0" xfId="5" applyNumberFormat="1" applyFont="1">
      <alignment vertical="center"/>
    </xf>
    <xf numFmtId="0" fontId="14" fillId="0" borderId="9" xfId="0" applyFont="1" applyBorder="1">
      <alignment vertical="center"/>
    </xf>
    <xf numFmtId="0" fontId="14" fillId="0" borderId="162" xfId="0" applyFont="1" applyBorder="1">
      <alignment vertical="center"/>
    </xf>
    <xf numFmtId="0" fontId="14" fillId="0" borderId="163" xfId="0" applyFont="1" applyBorder="1">
      <alignment vertical="center"/>
    </xf>
    <xf numFmtId="0" fontId="13" fillId="5" borderId="1" xfId="0" applyFont="1" applyFill="1" applyBorder="1" applyAlignment="1">
      <alignment horizontal="right" vertical="center"/>
    </xf>
    <xf numFmtId="0" fontId="14" fillId="0" borderId="152" xfId="0" applyFont="1" applyBorder="1">
      <alignment vertical="center"/>
    </xf>
    <xf numFmtId="0" fontId="15" fillId="0" borderId="21" xfId="0" applyFont="1" applyBorder="1">
      <alignment vertical="center"/>
    </xf>
    <xf numFmtId="0" fontId="14" fillId="0" borderId="137" xfId="0" applyFont="1" applyBorder="1">
      <alignment vertical="center"/>
    </xf>
    <xf numFmtId="0" fontId="14" fillId="0" borderId="74" xfId="0" applyFont="1" applyBorder="1">
      <alignment vertical="center"/>
    </xf>
    <xf numFmtId="0" fontId="14" fillId="0" borderId="15" xfId="0" applyFont="1" applyBorder="1">
      <alignment vertical="center"/>
    </xf>
    <xf numFmtId="0" fontId="13" fillId="5" borderId="1" xfId="0" applyFont="1" applyFill="1" applyBorder="1" applyAlignment="1">
      <alignment horizontal="center" vertical="center"/>
    </xf>
    <xf numFmtId="0" fontId="14" fillId="0" borderId="138" xfId="0" applyFont="1" applyBorder="1">
      <alignment vertical="center"/>
    </xf>
    <xf numFmtId="0" fontId="14" fillId="0" borderId="154" xfId="0" applyFont="1" applyBorder="1">
      <alignment vertical="center"/>
    </xf>
    <xf numFmtId="49" fontId="13" fillId="0" borderId="0" xfId="0" applyNumberFormat="1" applyFont="1">
      <alignment vertical="center"/>
    </xf>
    <xf numFmtId="49" fontId="12" fillId="0" borderId="10" xfId="0" applyNumberFormat="1" applyFont="1" applyBorder="1">
      <alignment vertical="center"/>
    </xf>
    <xf numFmtId="0" fontId="0" fillId="0" borderId="121" xfId="0" applyBorder="1">
      <alignment vertical="center"/>
    </xf>
    <xf numFmtId="0" fontId="61" fillId="8" borderId="0" xfId="0" applyFont="1" applyFill="1" applyAlignment="1">
      <alignment horizontal="center" vertical="center" shrinkToFit="1"/>
    </xf>
    <xf numFmtId="0" fontId="9" fillId="0" borderId="136" xfId="0" applyFont="1" applyBorder="1">
      <alignment vertical="center"/>
    </xf>
    <xf numFmtId="0" fontId="14" fillId="0" borderId="7" xfId="5" applyFont="1" applyBorder="1" applyAlignment="1">
      <alignment horizontal="left" vertical="center"/>
    </xf>
    <xf numFmtId="177" fontId="14" fillId="0" borderId="3" xfId="12" applyNumberFormat="1" applyFont="1" applyFill="1" applyBorder="1" applyAlignment="1" applyProtection="1">
      <alignment horizontal="left" vertical="center"/>
    </xf>
    <xf numFmtId="0" fontId="14" fillId="0" borderId="0" xfId="5" applyFont="1" applyAlignment="1">
      <alignment horizontal="left" vertical="center"/>
    </xf>
    <xf numFmtId="0" fontId="14" fillId="0" borderId="10" xfId="5" applyFont="1" applyBorder="1" applyAlignment="1">
      <alignment horizontal="left" vertical="center"/>
    </xf>
    <xf numFmtId="0" fontId="17" fillId="0" borderId="17" xfId="5" applyFont="1" applyBorder="1" applyAlignment="1">
      <alignment horizontal="left" vertical="center"/>
    </xf>
    <xf numFmtId="0" fontId="14" fillId="0" borderId="0" xfId="5" applyFont="1" applyAlignment="1">
      <alignment horizontal="left" vertical="center" shrinkToFit="1"/>
    </xf>
    <xf numFmtId="0" fontId="15" fillId="8" borderId="1" xfId="5" applyFont="1" applyFill="1" applyBorder="1" applyAlignment="1">
      <alignment horizontal="left" vertical="center" shrinkToFit="1"/>
    </xf>
    <xf numFmtId="0" fontId="14" fillId="0" borderId="0" xfId="5" applyFont="1" applyAlignment="1">
      <alignment vertical="center" shrinkToFit="1"/>
    </xf>
    <xf numFmtId="14" fontId="115" fillId="0" borderId="0" xfId="5" applyNumberFormat="1" applyFont="1">
      <alignment vertical="center"/>
    </xf>
    <xf numFmtId="0" fontId="17" fillId="0" borderId="13" xfId="5" applyFont="1" applyBorder="1" applyAlignment="1">
      <alignment horizontal="left" vertical="center"/>
    </xf>
    <xf numFmtId="0" fontId="17" fillId="0" borderId="1" xfId="5" applyFont="1" applyBorder="1" applyAlignment="1">
      <alignment horizontal="left" vertical="center"/>
    </xf>
    <xf numFmtId="0" fontId="15" fillId="0" borderId="1" xfId="5" applyFont="1" applyBorder="1" applyAlignment="1">
      <alignment horizontal="right" vertical="center"/>
    </xf>
    <xf numFmtId="0" fontId="17" fillId="0" borderId="5" xfId="5" applyFont="1" applyBorder="1" applyAlignment="1">
      <alignment horizontal="left" vertical="center"/>
    </xf>
    <xf numFmtId="0" fontId="108" fillId="0" borderId="0" xfId="7" applyFont="1" applyAlignment="1">
      <alignment vertical="center" wrapText="1"/>
    </xf>
    <xf numFmtId="0" fontId="81" fillId="0" borderId="0" xfId="7" applyFont="1" applyAlignment="1">
      <alignment vertical="center" wrapText="1"/>
    </xf>
    <xf numFmtId="0" fontId="81" fillId="0" borderId="0" xfId="7" applyFont="1" applyAlignment="1">
      <alignment horizontal="center" vertical="center" wrapText="1"/>
    </xf>
    <xf numFmtId="14" fontId="81" fillId="0" borderId="0" xfId="7" applyNumberFormat="1" applyFont="1" applyAlignment="1">
      <alignment horizontal="center" vertical="center"/>
    </xf>
    <xf numFmtId="0" fontId="118" fillId="0" borderId="0" xfId="5" applyFont="1" applyAlignment="1">
      <alignment vertical="center" wrapText="1"/>
    </xf>
    <xf numFmtId="0" fontId="81" fillId="0" borderId="167" xfId="7" applyFont="1" applyBorder="1"/>
    <xf numFmtId="0" fontId="79" fillId="0" borderId="15" xfId="7" applyFont="1" applyBorder="1" applyAlignment="1">
      <alignment horizontal="center"/>
    </xf>
    <xf numFmtId="0" fontId="78" fillId="5" borderId="15" xfId="0" applyFont="1" applyFill="1" applyBorder="1" applyAlignment="1">
      <alignment horizontal="center" wrapText="1"/>
    </xf>
    <xf numFmtId="0" fontId="78" fillId="0" borderId="169" xfId="7" applyFont="1" applyBorder="1" applyAlignment="1">
      <alignment horizontal="center"/>
    </xf>
    <xf numFmtId="0" fontId="48" fillId="0" borderId="0" xfId="7" applyFont="1"/>
    <xf numFmtId="0" fontId="78" fillId="0" borderId="171" xfId="7" applyFont="1" applyBorder="1" applyAlignment="1">
      <alignment horizontal="center"/>
    </xf>
    <xf numFmtId="0" fontId="78" fillId="0" borderId="175" xfId="7" applyFont="1" applyBorder="1" applyAlignment="1">
      <alignment vertical="center"/>
    </xf>
    <xf numFmtId="0" fontId="93" fillId="8" borderId="176" xfId="7" applyFont="1" applyFill="1" applyBorder="1" applyAlignment="1">
      <alignment horizontal="center" vertical="center"/>
    </xf>
    <xf numFmtId="0" fontId="81" fillId="0" borderId="177" xfId="7" applyFont="1" applyBorder="1"/>
    <xf numFmtId="0" fontId="150" fillId="0" borderId="0" xfId="7" applyFont="1" applyAlignment="1">
      <alignment vertical="center"/>
    </xf>
    <xf numFmtId="0" fontId="93" fillId="8" borderId="111" xfId="7" applyFont="1" applyFill="1" applyBorder="1" applyAlignment="1">
      <alignment horizontal="center" vertical="center"/>
    </xf>
    <xf numFmtId="0" fontId="81" fillId="0" borderId="48" xfId="7" applyFont="1" applyBorder="1"/>
    <xf numFmtId="0" fontId="13" fillId="11" borderId="6" xfId="0" applyFont="1" applyFill="1" applyBorder="1" applyAlignment="1">
      <alignment horizontal="center" vertical="center"/>
    </xf>
    <xf numFmtId="0" fontId="13" fillId="11" borderId="2" xfId="0" applyFont="1" applyFill="1" applyBorder="1" applyAlignment="1">
      <alignment horizontal="right" vertical="center"/>
    </xf>
    <xf numFmtId="0" fontId="14" fillId="11" borderId="0" xfId="0" applyFont="1" applyFill="1" applyAlignment="1">
      <alignment horizontal="center" vertical="center" shrinkToFit="1"/>
    </xf>
    <xf numFmtId="0" fontId="13" fillId="11" borderId="0" xfId="0" applyFont="1" applyFill="1" applyAlignment="1" applyProtection="1">
      <alignment horizontal="right" vertical="center"/>
      <protection locked="0"/>
    </xf>
    <xf numFmtId="0" fontId="175" fillId="0" borderId="0" xfId="7" applyFont="1"/>
    <xf numFmtId="38" fontId="176" fillId="0" borderId="0" xfId="2" applyFont="1" applyAlignment="1"/>
    <xf numFmtId="38" fontId="176" fillId="0" borderId="0" xfId="2" applyFont="1">
      <alignment vertical="center"/>
    </xf>
    <xf numFmtId="0" fontId="13" fillId="5" borderId="15" xfId="0" applyFont="1" applyFill="1" applyBorder="1" applyAlignment="1">
      <alignment horizontal="right" vertical="center"/>
    </xf>
    <xf numFmtId="0" fontId="179" fillId="0" borderId="111" xfId="7" applyFont="1" applyBorder="1" applyAlignment="1">
      <alignment vertical="center"/>
    </xf>
    <xf numFmtId="0" fontId="83" fillId="0" borderId="112" xfId="0" applyFont="1" applyBorder="1">
      <alignment vertical="center"/>
    </xf>
    <xf numFmtId="0" fontId="93" fillId="5" borderId="111" xfId="7" applyFont="1" applyFill="1" applyBorder="1" applyAlignment="1" applyProtection="1">
      <alignment horizontal="center" vertical="center"/>
      <protection locked="0"/>
    </xf>
    <xf numFmtId="0" fontId="109" fillId="0" borderId="195" xfId="7" applyFont="1" applyBorder="1"/>
    <xf numFmtId="38" fontId="83" fillId="5" borderId="15" xfId="2" applyFont="1" applyFill="1" applyBorder="1" applyAlignment="1" applyProtection="1">
      <alignment horizontal="center" vertical="center" wrapText="1"/>
      <protection locked="0"/>
    </xf>
    <xf numFmtId="38" fontId="81" fillId="5" borderId="1" xfId="2" applyFont="1" applyFill="1" applyBorder="1" applyAlignment="1" applyProtection="1">
      <alignment horizontal="center" vertical="center" wrapText="1"/>
      <protection locked="0"/>
    </xf>
    <xf numFmtId="0" fontId="175" fillId="0" borderId="0" xfId="7" applyFont="1" applyAlignment="1">
      <alignment vertical="center"/>
    </xf>
    <xf numFmtId="0" fontId="87" fillId="0" borderId="0" xfId="7" applyFont="1" applyAlignment="1">
      <alignment vertical="center"/>
    </xf>
    <xf numFmtId="0" fontId="48" fillId="0" borderId="38" xfId="7" applyFont="1" applyBorder="1"/>
    <xf numFmtId="0" fontId="109" fillId="0" borderId="112" xfId="7" applyFont="1" applyBorder="1"/>
    <xf numFmtId="0" fontId="93" fillId="11" borderId="111" xfId="7" applyFont="1" applyFill="1" applyBorder="1" applyAlignment="1" applyProtection="1">
      <alignment horizontal="center" vertical="center"/>
      <protection locked="0"/>
    </xf>
    <xf numFmtId="0" fontId="81" fillId="11" borderId="15" xfId="0" applyFont="1" applyFill="1" applyBorder="1" applyAlignment="1" applyProtection="1">
      <alignment horizontal="center" vertical="center" wrapText="1"/>
      <protection locked="0"/>
    </xf>
    <xf numFmtId="38" fontId="83" fillId="11" borderId="15" xfId="2" applyFont="1" applyFill="1" applyBorder="1" applyAlignment="1" applyProtection="1">
      <alignment horizontal="center" vertical="center" wrapText="1"/>
      <protection locked="0"/>
    </xf>
    <xf numFmtId="0" fontId="93" fillId="11" borderId="0" xfId="7" applyFont="1" applyFill="1" applyAlignment="1" applyProtection="1">
      <alignment horizontal="center" vertical="center"/>
      <protection locked="0"/>
    </xf>
    <xf numFmtId="38" fontId="81" fillId="11" borderId="1" xfId="2" applyFont="1" applyFill="1" applyBorder="1" applyAlignment="1" applyProtection="1">
      <alignment horizontal="center" vertical="center" wrapText="1"/>
      <protection locked="0"/>
    </xf>
    <xf numFmtId="0" fontId="67" fillId="0" borderId="0" xfId="13" applyFont="1" applyAlignment="1">
      <alignment horizontal="left" vertical="center"/>
    </xf>
    <xf numFmtId="0" fontId="67" fillId="0" borderId="0" xfId="13" applyFont="1" applyAlignment="1">
      <alignment horizontal="left" vertical="center" wrapText="1"/>
    </xf>
    <xf numFmtId="0" fontId="66" fillId="0" borderId="0" xfId="13" applyFont="1">
      <alignment vertical="center"/>
    </xf>
    <xf numFmtId="0" fontId="66" fillId="0" borderId="0" xfId="9" applyFont="1">
      <alignment vertical="center"/>
    </xf>
    <xf numFmtId="0" fontId="67" fillId="0" borderId="0" xfId="13" applyFont="1" applyAlignment="1">
      <alignment horizontal="left" vertical="center" indent="1"/>
    </xf>
    <xf numFmtId="0" fontId="66" fillId="0" borderId="0" xfId="13" applyFont="1" applyAlignment="1">
      <alignment horizontal="left" vertical="center" indent="1"/>
    </xf>
    <xf numFmtId="0" fontId="67" fillId="0" borderId="0" xfId="13" applyFont="1" applyAlignment="1">
      <alignment horizontal="left" vertical="center" wrapText="1" indent="1"/>
    </xf>
    <xf numFmtId="0" fontId="180" fillId="0" borderId="0" xfId="1" applyFont="1" applyAlignment="1" applyProtection="1">
      <alignment horizontal="left" vertical="center" indent="1"/>
    </xf>
    <xf numFmtId="0" fontId="181" fillId="0" borderId="0" xfId="7" applyFont="1"/>
    <xf numFmtId="0" fontId="14" fillId="0" borderId="196" xfId="0" applyFont="1" applyBorder="1">
      <alignment vertical="center"/>
    </xf>
    <xf numFmtId="0" fontId="119" fillId="0" borderId="0" xfId="5" applyFont="1" applyAlignment="1">
      <alignment horizontal="left" vertical="center" wrapText="1"/>
    </xf>
    <xf numFmtId="0" fontId="14" fillId="0" borderId="6" xfId="0" applyFont="1" applyBorder="1" applyAlignment="1">
      <alignment horizontal="left" vertical="center"/>
    </xf>
    <xf numFmtId="0" fontId="14" fillId="0" borderId="2" xfId="0" applyFont="1" applyBorder="1" applyAlignment="1">
      <alignment horizontal="left" vertical="center"/>
    </xf>
    <xf numFmtId="0" fontId="13" fillId="0" borderId="35" xfId="0" applyFont="1" applyBorder="1" applyAlignment="1">
      <alignment horizontal="center" vertical="center"/>
    </xf>
    <xf numFmtId="0" fontId="13" fillId="0" borderId="18" xfId="0" applyFont="1" applyBorder="1" applyAlignment="1">
      <alignment horizontal="center" vertical="center"/>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2" fillId="8" borderId="6" xfId="0" applyFont="1" applyFill="1" applyBorder="1" applyAlignment="1" applyProtection="1">
      <alignment horizontal="center" vertical="center" shrinkToFit="1"/>
      <protection locked="0"/>
    </xf>
    <xf numFmtId="0" fontId="12" fillId="8" borderId="2" xfId="0" applyFont="1" applyFill="1" applyBorder="1" applyAlignment="1" applyProtection="1">
      <alignment horizontal="center" vertical="center" shrinkToFit="1"/>
      <protection locked="0"/>
    </xf>
    <xf numFmtId="0" fontId="12" fillId="8" borderId="11" xfId="0" applyFont="1" applyFill="1" applyBorder="1" applyAlignment="1" applyProtection="1">
      <alignment horizontal="center" vertical="center" shrinkToFit="1"/>
      <protection locked="0"/>
    </xf>
    <xf numFmtId="0" fontId="63" fillId="0" borderId="7" xfId="0" applyFont="1" applyBorder="1" applyAlignment="1">
      <alignment horizontal="center" vertical="center"/>
    </xf>
    <xf numFmtId="0" fontId="63" fillId="0" borderId="4" xfId="0" applyFont="1" applyBorder="1" applyAlignment="1">
      <alignment horizontal="center" vertical="center"/>
    </xf>
    <xf numFmtId="38" fontId="12" fillId="8" borderId="6" xfId="2" applyFont="1" applyFill="1" applyBorder="1" applyAlignment="1" applyProtection="1">
      <alignment horizontal="center" vertical="center" shrinkToFit="1"/>
      <protection locked="0"/>
    </xf>
    <xf numFmtId="38" fontId="12" fillId="8" borderId="11" xfId="2" applyFont="1" applyFill="1" applyBorder="1" applyAlignment="1" applyProtection="1">
      <alignment horizontal="center" vertical="center" shrinkToFit="1"/>
      <protection locked="0"/>
    </xf>
    <xf numFmtId="0" fontId="64" fillId="0" borderId="7"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13" fillId="0" borderId="86" xfId="0" applyFont="1" applyBorder="1" applyAlignment="1">
      <alignment horizontal="center" vertical="center"/>
    </xf>
    <xf numFmtId="0" fontId="13" fillId="0" borderId="36" xfId="0" applyFont="1" applyBorder="1" applyAlignment="1">
      <alignment horizontal="center" vertical="center"/>
    </xf>
    <xf numFmtId="0" fontId="46" fillId="0" borderId="2" xfId="0" applyFont="1" applyBorder="1" applyAlignment="1">
      <alignment horizontal="left" vertical="center"/>
    </xf>
    <xf numFmtId="5" fontId="19" fillId="10" borderId="18" xfId="0" applyNumberFormat="1" applyFont="1" applyFill="1" applyBorder="1" applyAlignment="1" applyProtection="1">
      <alignment horizontal="center" vertical="center" shrinkToFit="1"/>
      <protection locked="0"/>
    </xf>
    <xf numFmtId="0" fontId="15" fillId="0" borderId="0" xfId="0" applyFont="1" applyAlignment="1">
      <alignment horizontal="left" vertical="center" wrapText="1"/>
    </xf>
    <xf numFmtId="0" fontId="14" fillId="0" borderId="0" xfId="0" applyFont="1" applyAlignment="1">
      <alignment horizontal="left" vertical="center" wrapText="1"/>
    </xf>
    <xf numFmtId="0" fontId="60" fillId="0" borderId="68" xfId="0" applyFont="1" applyBorder="1" applyAlignment="1">
      <alignment horizontal="center" vertical="center"/>
    </xf>
    <xf numFmtId="0" fontId="13" fillId="0" borderId="34" xfId="0" applyFont="1" applyBorder="1" applyAlignment="1">
      <alignment horizontal="center" vertical="center"/>
    </xf>
    <xf numFmtId="0" fontId="14" fillId="0" borderId="36" xfId="0" applyFont="1" applyBorder="1" applyAlignment="1">
      <alignment horizontal="center" vertical="center" wrapText="1"/>
    </xf>
    <xf numFmtId="5" fontId="19" fillId="2" borderId="18" xfId="0" applyNumberFormat="1" applyFont="1" applyFill="1" applyBorder="1" applyAlignment="1" applyProtection="1">
      <alignment horizontal="center" vertical="center" shrinkToFit="1"/>
      <protection locked="0"/>
    </xf>
    <xf numFmtId="5" fontId="19" fillId="0" borderId="34" xfId="0" applyNumberFormat="1" applyFont="1" applyBorder="1" applyAlignment="1">
      <alignment horizontal="center" vertical="center"/>
    </xf>
    <xf numFmtId="5" fontId="19" fillId="3" borderId="34" xfId="0" applyNumberFormat="1" applyFont="1" applyFill="1" applyBorder="1" applyAlignment="1">
      <alignment horizontal="center" vertical="center"/>
    </xf>
    <xf numFmtId="0" fontId="20" fillId="5" borderId="7"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0" fillId="5" borderId="4" xfId="0" applyFont="1" applyFill="1" applyBorder="1" applyAlignment="1" applyProtection="1">
      <alignment horizontal="center" vertical="center" wrapText="1"/>
      <protection locked="0"/>
    </xf>
    <xf numFmtId="0" fontId="20" fillId="5" borderId="13"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wrapText="1"/>
      <protection locked="0"/>
    </xf>
    <xf numFmtId="0" fontId="13" fillId="15" borderId="6" xfId="5" applyFont="1" applyFill="1" applyBorder="1" applyAlignment="1">
      <alignment horizontal="left" vertical="center"/>
    </xf>
    <xf numFmtId="0" fontId="13" fillId="15" borderId="2" xfId="5" applyFont="1" applyFill="1" applyBorder="1" applyAlignment="1">
      <alignment horizontal="left" vertical="center"/>
    </xf>
    <xf numFmtId="0" fontId="66" fillId="15" borderId="2" xfId="0" applyFont="1" applyFill="1" applyBorder="1" applyAlignment="1">
      <alignment horizontal="left" vertical="center"/>
    </xf>
    <xf numFmtId="0" fontId="66" fillId="15" borderId="12" xfId="0" applyFont="1" applyFill="1" applyBorder="1" applyAlignment="1">
      <alignment horizontal="left" vertical="center"/>
    </xf>
    <xf numFmtId="0" fontId="20" fillId="5" borderId="7"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5" xfId="0" applyFont="1" applyFill="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3" fillId="0" borderId="7" xfId="5" applyFont="1" applyBorder="1" applyAlignment="1">
      <alignment horizontal="left" vertical="center"/>
    </xf>
    <xf numFmtId="0" fontId="13" fillId="0" borderId="3" xfId="5" applyFont="1" applyBorder="1" applyAlignment="1">
      <alignment horizontal="left" vertical="center"/>
    </xf>
    <xf numFmtId="0" fontId="13" fillId="0" borderId="32" xfId="5" applyFont="1" applyBorder="1" applyAlignment="1">
      <alignment horizontal="left" vertical="center"/>
    </xf>
    <xf numFmtId="0" fontId="12" fillId="8" borderId="2" xfId="5" applyFont="1" applyFill="1" applyBorder="1" applyAlignment="1" applyProtection="1">
      <alignment horizontal="left" vertical="center" shrinkToFit="1"/>
      <protection locked="0"/>
    </xf>
    <xf numFmtId="0" fontId="12" fillId="8" borderId="12" xfId="5" applyFont="1" applyFill="1" applyBorder="1" applyAlignment="1" applyProtection="1">
      <alignment horizontal="left" vertical="center" shrinkToFit="1"/>
      <protection locked="0"/>
    </xf>
    <xf numFmtId="0" fontId="125" fillId="15" borderId="6" xfId="5" applyFont="1" applyFill="1" applyBorder="1" applyAlignment="1">
      <alignment horizontal="left" vertical="center"/>
    </xf>
    <xf numFmtId="0" fontId="125" fillId="15" borderId="2" xfId="5" applyFont="1" applyFill="1" applyBorder="1" applyAlignment="1">
      <alignment horizontal="left" vertical="center"/>
    </xf>
    <xf numFmtId="5" fontId="27" fillId="2" borderId="25" xfId="5" applyNumberFormat="1" applyFont="1" applyFill="1" applyBorder="1" applyAlignment="1" applyProtection="1">
      <alignment horizontal="center" vertical="center" shrinkToFit="1"/>
      <protection locked="0"/>
    </xf>
    <xf numFmtId="5" fontId="27" fillId="2" borderId="29" xfId="5" applyNumberFormat="1" applyFont="1" applyFill="1" applyBorder="1" applyAlignment="1" applyProtection="1">
      <alignment horizontal="center" vertical="center" shrinkToFit="1"/>
      <protection locked="0"/>
    </xf>
    <xf numFmtId="0" fontId="13" fillId="15" borderId="7" xfId="5" applyFont="1" applyFill="1" applyBorder="1" applyAlignment="1">
      <alignment horizontal="left" vertical="center"/>
    </xf>
    <xf numFmtId="0" fontId="13" fillId="15" borderId="3" xfId="5" applyFont="1" applyFill="1" applyBorder="1" applyAlignment="1">
      <alignment horizontal="left" vertical="center"/>
    </xf>
    <xf numFmtId="0" fontId="13" fillId="15" borderId="17" xfId="5" applyFont="1" applyFill="1" applyBorder="1" applyAlignment="1">
      <alignment horizontal="left" vertical="center"/>
    </xf>
    <xf numFmtId="0" fontId="13" fillId="15" borderId="0" xfId="5" applyFont="1" applyFill="1" applyAlignment="1">
      <alignment horizontal="left" vertical="center"/>
    </xf>
    <xf numFmtId="5" fontId="61" fillId="0" borderId="4" xfId="2" applyNumberFormat="1" applyFont="1" applyFill="1" applyBorder="1" applyAlignment="1" applyProtection="1">
      <alignment horizontal="center" vertical="center" shrinkToFit="1"/>
    </xf>
    <xf numFmtId="5" fontId="61" fillId="0" borderId="5" xfId="2" applyNumberFormat="1" applyFont="1" applyFill="1" applyBorder="1" applyAlignment="1" applyProtection="1">
      <alignment horizontal="center" vertical="center" shrinkToFit="1"/>
    </xf>
    <xf numFmtId="0" fontId="158" fillId="5" borderId="7" xfId="0" applyFont="1" applyFill="1" applyBorder="1" applyAlignment="1" applyProtection="1">
      <alignment horizontal="center" vertical="center"/>
      <protection locked="0"/>
    </xf>
    <xf numFmtId="0" fontId="158" fillId="5" borderId="4" xfId="0" applyFont="1" applyFill="1" applyBorder="1" applyAlignment="1" applyProtection="1">
      <alignment horizontal="center" vertical="center"/>
      <protection locked="0"/>
    </xf>
    <xf numFmtId="0" fontId="158" fillId="5" borderId="13" xfId="0" applyFont="1" applyFill="1" applyBorder="1" applyAlignment="1" applyProtection="1">
      <alignment horizontal="center" vertical="center"/>
      <protection locked="0"/>
    </xf>
    <xf numFmtId="0" fontId="158" fillId="5" borderId="5" xfId="0" applyFont="1" applyFill="1" applyBorder="1" applyAlignment="1" applyProtection="1">
      <alignment horizontal="center" vertical="center"/>
      <protection locked="0"/>
    </xf>
    <xf numFmtId="38" fontId="15" fillId="0" borderId="80" xfId="2" applyFont="1" applyFill="1" applyBorder="1" applyAlignment="1" applyProtection="1">
      <alignment horizontal="center" vertical="center" shrinkToFit="1"/>
    </xf>
    <xf numFmtId="38" fontId="15" fillId="0" borderId="81" xfId="2" applyFont="1" applyFill="1" applyBorder="1" applyAlignment="1" applyProtection="1">
      <alignment horizontal="center" vertical="center" shrinkToFit="1"/>
    </xf>
    <xf numFmtId="0" fontId="20" fillId="5" borderId="18" xfId="0" applyFont="1" applyFill="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15" fillId="5" borderId="3" xfId="0" applyFont="1"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protection locked="0"/>
    </xf>
    <xf numFmtId="0" fontId="15" fillId="5" borderId="13"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5" fillId="5" borderId="5" xfId="0" applyFont="1" applyFill="1" applyBorder="1" applyAlignment="1" applyProtection="1">
      <alignment horizontal="center" vertical="center" wrapText="1"/>
      <protection locked="0"/>
    </xf>
    <xf numFmtId="3" fontId="15" fillId="5" borderId="83" xfId="2" applyNumberFormat="1" applyFont="1" applyFill="1" applyBorder="1" applyAlignment="1" applyProtection="1">
      <alignment horizontal="center" vertical="center" shrinkToFit="1"/>
      <protection locked="0"/>
    </xf>
    <xf numFmtId="3" fontId="15" fillId="5" borderId="194" xfId="2" applyNumberFormat="1" applyFont="1" applyFill="1" applyBorder="1" applyAlignment="1" applyProtection="1">
      <alignment horizontal="center" vertical="center" shrinkToFit="1"/>
      <protection locked="0"/>
    </xf>
    <xf numFmtId="3" fontId="15" fillId="5" borderId="84" xfId="2" applyNumberFormat="1" applyFont="1" applyFill="1" applyBorder="1" applyAlignment="1" applyProtection="1">
      <alignment horizontal="center" vertical="center" shrinkToFit="1"/>
      <protection locked="0"/>
    </xf>
    <xf numFmtId="0" fontId="12" fillId="15" borderId="30" xfId="5" applyFont="1" applyFill="1" applyBorder="1" applyAlignment="1">
      <alignment horizontal="center" vertical="center"/>
    </xf>
    <xf numFmtId="0" fontId="12" fillId="15" borderId="25" xfId="5" applyFont="1" applyFill="1" applyBorder="1" applyAlignment="1">
      <alignment horizontal="center" vertical="center"/>
    </xf>
    <xf numFmtId="0" fontId="13" fillId="0" borderId="6" xfId="5" applyFont="1" applyBorder="1" applyAlignment="1">
      <alignment horizontal="left" vertical="center"/>
    </xf>
    <xf numFmtId="0" fontId="13" fillId="0" borderId="2" xfId="5" applyFont="1" applyBorder="1" applyAlignment="1">
      <alignment horizontal="left" vertical="center"/>
    </xf>
    <xf numFmtId="0" fontId="27" fillId="0" borderId="1" xfId="0" applyFont="1" applyBorder="1" applyAlignment="1">
      <alignment horizontal="center" vertical="center"/>
    </xf>
    <xf numFmtId="0" fontId="47"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5" xfId="0" applyFont="1" applyBorder="1" applyAlignment="1">
      <alignment horizontal="center" vertical="center" wrapText="1"/>
    </xf>
    <xf numFmtId="0" fontId="5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47" fillId="0" borderId="7" xfId="0" applyFont="1" applyBorder="1" applyAlignment="1">
      <alignment horizontal="center" vertical="center"/>
    </xf>
    <xf numFmtId="0" fontId="20" fillId="0" borderId="4" xfId="0" applyFont="1" applyBorder="1" applyAlignment="1">
      <alignment horizontal="center" vertical="center"/>
    </xf>
    <xf numFmtId="0" fontId="20" fillId="0" borderId="13" xfId="0" applyFont="1" applyBorder="1" applyAlignment="1">
      <alignment horizontal="center" vertical="center"/>
    </xf>
    <xf numFmtId="0" fontId="20"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18" xfId="0" applyFont="1" applyBorder="1" applyAlignment="1">
      <alignment horizontal="center" vertical="center" wrapText="1"/>
    </xf>
    <xf numFmtId="0" fontId="51" fillId="0" borderId="1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1" fillId="0" borderId="18" xfId="0" applyFont="1" applyBorder="1" applyAlignment="1">
      <alignment horizontal="center" vertical="center" wrapText="1"/>
    </xf>
    <xf numFmtId="0" fontId="20" fillId="5" borderId="7"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1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18" xfId="0" applyFont="1" applyFill="1" applyBorder="1" applyAlignment="1">
      <alignment horizontal="center" vertical="center" wrapText="1"/>
    </xf>
    <xf numFmtId="0" fontId="114" fillId="0" borderId="129" xfId="0" applyFont="1" applyBorder="1" applyAlignment="1">
      <alignment horizontal="left" vertical="center" wrapText="1" readingOrder="1"/>
    </xf>
    <xf numFmtId="0" fontId="114" fillId="0" borderId="131" xfId="0" applyFont="1" applyBorder="1" applyAlignment="1">
      <alignment horizontal="left" vertical="center" wrapText="1" readingOrder="1"/>
    </xf>
    <xf numFmtId="0" fontId="114" fillId="0" borderId="130" xfId="0" applyFont="1" applyBorder="1" applyAlignment="1">
      <alignment horizontal="left" vertical="center" wrapText="1" readingOrder="1"/>
    </xf>
    <xf numFmtId="0" fontId="20" fillId="17" borderId="7"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7" xfId="0" applyFont="1" applyFill="1" applyBorder="1" applyAlignment="1">
      <alignment horizontal="center" vertical="center"/>
    </xf>
    <xf numFmtId="0" fontId="20" fillId="17" borderId="4" xfId="0" applyFont="1" applyFill="1" applyBorder="1" applyAlignment="1">
      <alignment horizontal="center" vertical="center"/>
    </xf>
    <xf numFmtId="0" fontId="20" fillId="17" borderId="13" xfId="0" applyFont="1" applyFill="1" applyBorder="1" applyAlignment="1">
      <alignment horizontal="center" vertical="center"/>
    </xf>
    <xf numFmtId="0" fontId="20" fillId="17" borderId="5" xfId="0" applyFont="1" applyFill="1" applyBorder="1" applyAlignment="1">
      <alignment horizontal="center" vertical="center"/>
    </xf>
    <xf numFmtId="0" fontId="15" fillId="5" borderId="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27" fillId="0" borderId="0" xfId="0" applyFont="1" applyAlignment="1">
      <alignment horizontal="left" vertical="center" wrapText="1"/>
    </xf>
    <xf numFmtId="3" fontId="15" fillId="5" borderId="83" xfId="2" applyNumberFormat="1" applyFont="1" applyFill="1" applyBorder="1" applyAlignment="1" applyProtection="1">
      <alignment horizontal="center" vertical="center" shrinkToFit="1"/>
    </xf>
    <xf numFmtId="3" fontId="15" fillId="5" borderId="194" xfId="2" applyNumberFormat="1" applyFont="1" applyFill="1" applyBorder="1" applyAlignment="1" applyProtection="1">
      <alignment horizontal="center" vertical="center" shrinkToFit="1"/>
    </xf>
    <xf numFmtId="3" fontId="15" fillId="5" borderId="84" xfId="2" applyNumberFormat="1" applyFont="1" applyFill="1" applyBorder="1" applyAlignment="1" applyProtection="1">
      <alignment horizontal="center" vertical="center" shrinkToFit="1"/>
    </xf>
    <xf numFmtId="0" fontId="12" fillId="0" borderId="66" xfId="0" applyFont="1" applyBorder="1" applyAlignment="1">
      <alignment horizontal="left" vertical="center" wrapText="1"/>
    </xf>
    <xf numFmtId="0" fontId="12" fillId="0" borderId="67" xfId="0" applyFont="1" applyBorder="1" applyAlignment="1">
      <alignment horizontal="left" vertical="center" wrapText="1"/>
    </xf>
    <xf numFmtId="0" fontId="15" fillId="7" borderId="149" xfId="0" applyFont="1" applyFill="1" applyBorder="1" applyAlignment="1">
      <alignment horizontal="left" vertical="center" wrapText="1"/>
    </xf>
    <xf numFmtId="0" fontId="15" fillId="7" borderId="150" xfId="0" applyFont="1" applyFill="1" applyBorder="1" applyAlignment="1">
      <alignment horizontal="left" vertical="center" wrapText="1"/>
    </xf>
    <xf numFmtId="0" fontId="15" fillId="7" borderId="151" xfId="0" applyFont="1" applyFill="1" applyBorder="1" applyAlignment="1">
      <alignment horizontal="left" vertical="center" wrapText="1"/>
    </xf>
    <xf numFmtId="0" fontId="57" fillId="15" borderId="6" xfId="5" applyFont="1" applyFill="1" applyBorder="1" applyAlignment="1">
      <alignment horizontal="left" vertical="center"/>
    </xf>
    <xf numFmtId="0" fontId="11" fillId="15" borderId="2" xfId="5" applyFont="1" applyFill="1" applyBorder="1" applyAlignment="1">
      <alignment horizontal="left" vertical="center"/>
    </xf>
    <xf numFmtId="0" fontId="26" fillId="15" borderId="30" xfId="5" applyFont="1" applyFill="1" applyBorder="1" applyAlignment="1">
      <alignment horizontal="center" vertical="center"/>
    </xf>
    <xf numFmtId="0" fontId="26" fillId="15" borderId="25" xfId="5" applyFont="1" applyFill="1" applyBorder="1" applyAlignment="1">
      <alignment horizontal="center" vertical="center"/>
    </xf>
    <xf numFmtId="5" fontId="27" fillId="9" borderId="25" xfId="5" applyNumberFormat="1" applyFont="1" applyFill="1" applyBorder="1" applyAlignment="1">
      <alignment horizontal="center" vertical="center"/>
    </xf>
    <xf numFmtId="5" fontId="27" fillId="9" borderId="29" xfId="5" applyNumberFormat="1" applyFont="1" applyFill="1" applyBorder="1" applyAlignment="1">
      <alignment horizontal="center" vertical="center"/>
    </xf>
    <xf numFmtId="38" fontId="14" fillId="6" borderId="25" xfId="2" applyFont="1" applyFill="1" applyBorder="1" applyAlignment="1" applyProtection="1">
      <alignment horizontal="center" vertical="center"/>
    </xf>
    <xf numFmtId="38" fontId="14" fillId="6" borderId="29" xfId="2" applyFont="1" applyFill="1" applyBorder="1" applyAlignment="1" applyProtection="1">
      <alignment horizontal="center" vertical="center"/>
    </xf>
    <xf numFmtId="0" fontId="60" fillId="0" borderId="6" xfId="5" applyFont="1" applyBorder="1" applyAlignment="1">
      <alignment horizontal="left" vertical="center"/>
    </xf>
    <xf numFmtId="0" fontId="13" fillId="0" borderId="11" xfId="5" applyFont="1" applyBorder="1" applyAlignment="1">
      <alignment horizontal="left" vertical="center"/>
    </xf>
    <xf numFmtId="0" fontId="15" fillId="8" borderId="2" xfId="5" applyFont="1" applyFill="1" applyBorder="1" applyAlignment="1">
      <alignment horizontal="left" vertical="center" shrinkToFit="1"/>
    </xf>
    <xf numFmtId="0" fontId="15" fillId="8" borderId="12" xfId="5" applyFont="1" applyFill="1" applyBorder="1" applyAlignment="1">
      <alignment horizontal="left" vertical="center" shrinkToFit="1"/>
    </xf>
    <xf numFmtId="0" fontId="26" fillId="0" borderId="30" xfId="5" applyFont="1" applyBorder="1" applyAlignment="1">
      <alignment horizontal="center" vertical="center"/>
    </xf>
    <xf numFmtId="0" fontId="26" fillId="0" borderId="25" xfId="5" applyFont="1" applyBorder="1" applyAlignment="1">
      <alignment horizontal="center" vertical="center"/>
    </xf>
    <xf numFmtId="5" fontId="27" fillId="2" borderId="25" xfId="5" applyNumberFormat="1" applyFont="1" applyFill="1" applyBorder="1" applyAlignment="1">
      <alignment horizontal="center" vertical="center" shrinkToFit="1"/>
    </xf>
    <xf numFmtId="5" fontId="27" fillId="2" borderId="29" xfId="5" applyNumberFormat="1" applyFont="1" applyFill="1" applyBorder="1" applyAlignment="1">
      <alignment horizontal="center" vertical="center" shrinkToFit="1"/>
    </xf>
    <xf numFmtId="0" fontId="126" fillId="15" borderId="6" xfId="5" applyFont="1" applyFill="1" applyBorder="1" applyAlignment="1">
      <alignment horizontal="left" vertical="center" wrapText="1"/>
    </xf>
    <xf numFmtId="0" fontId="126" fillId="15" borderId="2" xfId="5" applyFont="1" applyFill="1" applyBorder="1" applyAlignment="1">
      <alignment horizontal="left" vertical="center" wrapText="1"/>
    </xf>
    <xf numFmtId="0" fontId="126" fillId="0" borderId="6" xfId="5" applyFont="1" applyBorder="1" applyAlignment="1">
      <alignment horizontal="left" vertical="center"/>
    </xf>
    <xf numFmtId="0" fontId="124" fillId="0" borderId="2" xfId="5" applyFont="1" applyBorder="1" applyAlignment="1">
      <alignment horizontal="left" vertical="center"/>
    </xf>
    <xf numFmtId="0" fontId="124" fillId="0" borderId="11" xfId="5" applyFont="1" applyBorder="1" applyAlignment="1">
      <alignment horizontal="left" vertical="center"/>
    </xf>
    <xf numFmtId="177" fontId="15" fillId="8" borderId="2" xfId="5" applyNumberFormat="1" applyFont="1" applyFill="1" applyBorder="1" applyAlignment="1">
      <alignment horizontal="center" vertical="center" wrapText="1" shrinkToFit="1"/>
    </xf>
    <xf numFmtId="0" fontId="13" fillId="8" borderId="2" xfId="0" applyFont="1" applyFill="1" applyBorder="1" applyAlignment="1">
      <alignment horizontal="center" vertical="center" wrapText="1" shrinkToFit="1"/>
    </xf>
    <xf numFmtId="0" fontId="126" fillId="15" borderId="7" xfId="5" applyFont="1" applyFill="1" applyBorder="1" applyAlignment="1">
      <alignment horizontal="left" vertical="center" wrapText="1"/>
    </xf>
    <xf numFmtId="0" fontId="124" fillId="15" borderId="3" xfId="5" applyFont="1" applyFill="1" applyBorder="1" applyAlignment="1">
      <alignment horizontal="left" vertical="center"/>
    </xf>
    <xf numFmtId="0" fontId="124" fillId="15" borderId="4" xfId="5" applyFont="1" applyFill="1" applyBorder="1" applyAlignment="1">
      <alignment horizontal="left" vertical="center"/>
    </xf>
    <xf numFmtId="0" fontId="13" fillId="15" borderId="13" xfId="5" applyFont="1" applyFill="1" applyBorder="1" applyAlignment="1">
      <alignment horizontal="left" vertical="center"/>
    </xf>
    <xf numFmtId="0" fontId="13" fillId="15" borderId="1" xfId="5" applyFont="1" applyFill="1" applyBorder="1" applyAlignment="1">
      <alignment horizontal="left" vertical="center"/>
    </xf>
    <xf numFmtId="0" fontId="13" fillId="15" borderId="5" xfId="5" applyFont="1" applyFill="1" applyBorder="1" applyAlignment="1">
      <alignment horizontal="left" vertical="center"/>
    </xf>
    <xf numFmtId="0" fontId="26" fillId="15" borderId="19" xfId="5" applyFont="1" applyFill="1" applyBorder="1" applyAlignment="1">
      <alignment horizontal="center" vertical="center"/>
    </xf>
    <xf numFmtId="0" fontId="26" fillId="15" borderId="8" xfId="5" applyFont="1" applyFill="1" applyBorder="1" applyAlignment="1">
      <alignment horizontal="center" vertical="center"/>
    </xf>
    <xf numFmtId="0" fontId="26" fillId="15" borderId="21" xfId="5" applyFont="1" applyFill="1" applyBorder="1" applyAlignment="1">
      <alignment horizontal="center" vertical="center"/>
    </xf>
    <xf numFmtId="0" fontId="26" fillId="15" borderId="15" xfId="5" applyFont="1" applyFill="1" applyBorder="1" applyAlignment="1">
      <alignment horizontal="center" vertical="center"/>
    </xf>
    <xf numFmtId="0" fontId="15" fillId="8" borderId="2" xfId="5" applyFont="1" applyFill="1" applyBorder="1" applyAlignment="1">
      <alignment horizontal="left" vertical="center" wrapText="1" shrinkToFit="1"/>
    </xf>
    <xf numFmtId="0" fontId="15" fillId="5" borderId="163" xfId="0" applyFont="1" applyFill="1" applyBorder="1" applyAlignment="1">
      <alignment horizontal="center" vertical="center"/>
    </xf>
    <xf numFmtId="5" fontId="27" fillId="4" borderId="8" xfId="5" applyNumberFormat="1" applyFont="1" applyFill="1" applyBorder="1" applyAlignment="1">
      <alignment horizontal="center" vertical="center"/>
    </xf>
    <xf numFmtId="5" fontId="27" fillId="4" borderId="33" xfId="5" applyNumberFormat="1" applyFont="1" applyFill="1" applyBorder="1" applyAlignment="1">
      <alignment horizontal="center" vertical="center"/>
    </xf>
    <xf numFmtId="5" fontId="27" fillId="4" borderId="15" xfId="5" applyNumberFormat="1" applyFont="1" applyFill="1" applyBorder="1" applyAlignment="1">
      <alignment horizontal="center" vertical="center"/>
    </xf>
    <xf numFmtId="5" fontId="27" fillId="4" borderId="16" xfId="5" applyNumberFormat="1" applyFont="1" applyFill="1" applyBorder="1" applyAlignment="1">
      <alignment horizontal="center" vertical="center"/>
    </xf>
    <xf numFmtId="0" fontId="14" fillId="0" borderId="0" xfId="5" applyFont="1" applyAlignment="1">
      <alignment horizontal="center" vertical="center"/>
    </xf>
    <xf numFmtId="0" fontId="15" fillId="8" borderId="1" xfId="5" applyFont="1" applyFill="1" applyBorder="1" applyAlignment="1">
      <alignment horizontal="center" vertical="center" shrinkToFit="1"/>
    </xf>
    <xf numFmtId="0" fontId="17" fillId="0" borderId="0" xfId="5" applyFont="1" applyAlignment="1">
      <alignment horizontal="center" vertical="center" shrinkToFit="1"/>
    </xf>
    <xf numFmtId="0" fontId="15" fillId="8" borderId="5" xfId="5" applyFont="1" applyFill="1" applyBorder="1" applyAlignment="1">
      <alignment horizontal="center" vertical="center" shrinkToFit="1"/>
    </xf>
    <xf numFmtId="5" fontId="19" fillId="11" borderId="18" xfId="0" applyNumberFormat="1" applyFont="1" applyFill="1" applyBorder="1" applyAlignment="1">
      <alignment horizontal="center" vertical="center" shrinkToFit="1"/>
    </xf>
    <xf numFmtId="5" fontId="19" fillId="13" borderId="18" xfId="0" applyNumberFormat="1" applyFont="1" applyFill="1" applyBorder="1" applyAlignment="1">
      <alignment horizontal="center" vertical="center" shrinkToFit="1"/>
    </xf>
    <xf numFmtId="5" fontId="19" fillId="13" borderId="6" xfId="0" applyNumberFormat="1" applyFont="1" applyFill="1" applyBorder="1" applyAlignment="1">
      <alignment horizontal="center" vertical="center" shrinkToFit="1"/>
    </xf>
    <xf numFmtId="5" fontId="19" fillId="13" borderId="88" xfId="0" applyNumberFormat="1" applyFont="1" applyFill="1" applyBorder="1" applyAlignment="1">
      <alignment horizontal="center" vertical="center"/>
    </xf>
    <xf numFmtId="5" fontId="19" fillId="13" borderId="31" xfId="0" applyNumberFormat="1" applyFont="1" applyFill="1" applyBorder="1" applyAlignment="1">
      <alignment horizontal="center" vertical="center"/>
    </xf>
    <xf numFmtId="5" fontId="19" fillId="13" borderId="89" xfId="0" applyNumberFormat="1" applyFont="1" applyFill="1" applyBorder="1" applyAlignment="1">
      <alignment horizontal="center" vertical="center"/>
    </xf>
    <xf numFmtId="5" fontId="19" fillId="13" borderId="90" xfId="0" applyNumberFormat="1" applyFont="1" applyFill="1" applyBorder="1" applyAlignment="1">
      <alignment horizontal="center" vertical="center"/>
    </xf>
    <xf numFmtId="0" fontId="14" fillId="0" borderId="11" xfId="0" applyFont="1" applyBorder="1" applyAlignment="1">
      <alignment horizontal="left" vertical="center"/>
    </xf>
    <xf numFmtId="0" fontId="12" fillId="8" borderId="6"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5" fontId="19" fillId="9" borderId="73" xfId="0" applyNumberFormat="1" applyFont="1" applyFill="1" applyBorder="1" applyAlignment="1">
      <alignment horizontal="center" vertical="center"/>
    </xf>
    <xf numFmtId="5" fontId="19" fillId="9" borderId="91" xfId="0" applyNumberFormat="1" applyFont="1" applyFill="1" applyBorder="1" applyAlignment="1">
      <alignment horizontal="center" vertical="center"/>
    </xf>
    <xf numFmtId="181" fontId="9" fillId="11" borderId="1" xfId="2" applyNumberFormat="1" applyFont="1" applyFill="1" applyBorder="1" applyAlignment="1" applyProtection="1">
      <alignment horizontal="center" vertical="center"/>
    </xf>
    <xf numFmtId="181" fontId="9" fillId="11" borderId="14" xfId="2" applyNumberFormat="1" applyFont="1" applyFill="1" applyBorder="1" applyAlignment="1" applyProtection="1">
      <alignment horizontal="center" vertical="center"/>
    </xf>
    <xf numFmtId="0" fontId="12" fillId="0" borderId="13" xfId="0" applyFont="1" applyBorder="1" applyAlignment="1">
      <alignment horizontal="left" vertical="center"/>
    </xf>
    <xf numFmtId="0" fontId="12" fillId="0" borderId="1" xfId="0" applyFont="1" applyBorder="1" applyAlignment="1">
      <alignment horizontal="left" vertical="center"/>
    </xf>
    <xf numFmtId="0" fontId="12" fillId="0" borderId="14" xfId="0" applyFont="1" applyBorder="1" applyAlignment="1">
      <alignment horizontal="left" vertical="center"/>
    </xf>
    <xf numFmtId="5" fontId="19" fillId="2" borderId="18" xfId="0" applyNumberFormat="1" applyFont="1" applyFill="1" applyBorder="1" applyAlignment="1">
      <alignment horizontal="center" vertical="center" shrinkToFit="1"/>
    </xf>
    <xf numFmtId="38" fontId="15" fillId="8" borderId="5" xfId="2" applyFont="1" applyFill="1" applyBorder="1" applyAlignment="1" applyProtection="1">
      <alignment horizontal="center" vertical="center" shrinkToFit="1"/>
    </xf>
    <xf numFmtId="38" fontId="15" fillId="8" borderId="27" xfId="2" applyFont="1" applyFill="1" applyBorder="1" applyAlignment="1" applyProtection="1">
      <alignment horizontal="center" vertical="center" shrinkToFit="1"/>
    </xf>
    <xf numFmtId="38" fontId="15" fillId="8" borderId="13" xfId="2" applyFont="1" applyFill="1" applyBorder="1" applyAlignment="1" applyProtection="1">
      <alignment horizontal="center" vertical="center" shrinkToFit="1"/>
    </xf>
    <xf numFmtId="38" fontId="12" fillId="8" borderId="6" xfId="2" applyFont="1" applyFill="1" applyBorder="1" applyAlignment="1" applyProtection="1">
      <alignment horizontal="center" vertical="center" shrinkToFit="1"/>
    </xf>
    <xf numFmtId="38" fontId="12" fillId="8" borderId="11" xfId="2" applyFont="1" applyFill="1" applyBorder="1" applyAlignment="1" applyProtection="1">
      <alignment horizontal="center" vertical="center" shrinkToFit="1"/>
    </xf>
    <xf numFmtId="5" fontId="19" fillId="2" borderId="6" xfId="0" applyNumberFormat="1" applyFont="1" applyFill="1" applyBorder="1" applyAlignment="1">
      <alignment horizontal="center" vertical="center" shrinkToFit="1"/>
    </xf>
    <xf numFmtId="0" fontId="14" fillId="0" borderId="116" xfId="5" applyFont="1" applyBorder="1" applyAlignment="1">
      <alignment horizontal="left" vertical="center" wrapText="1"/>
    </xf>
    <xf numFmtId="0" fontId="14" fillId="0" borderId="118" xfId="5" applyFont="1" applyBorder="1" applyAlignment="1">
      <alignment horizontal="left" vertical="center" wrapText="1"/>
    </xf>
    <xf numFmtId="0" fontId="14" fillId="0" borderId="117" xfId="5" applyFont="1" applyBorder="1" applyAlignment="1">
      <alignment horizontal="left" vertical="center" wrapText="1"/>
    </xf>
    <xf numFmtId="0" fontId="12" fillId="8" borderId="2" xfId="5" applyFont="1" applyFill="1" applyBorder="1" applyAlignment="1">
      <alignment horizontal="left" vertical="center" shrinkToFit="1"/>
    </xf>
    <xf numFmtId="0" fontId="12" fillId="8" borderId="12" xfId="5" applyFont="1" applyFill="1" applyBorder="1" applyAlignment="1">
      <alignment horizontal="left" vertical="center" shrinkToFit="1"/>
    </xf>
    <xf numFmtId="0" fontId="26" fillId="15" borderId="149" xfId="5" applyFont="1" applyFill="1" applyBorder="1" applyAlignment="1">
      <alignment horizontal="center" vertical="center"/>
    </xf>
    <xf numFmtId="0" fontId="26" fillId="15" borderId="150" xfId="5" applyFont="1" applyFill="1" applyBorder="1" applyAlignment="1">
      <alignment horizontal="center" vertical="center"/>
    </xf>
    <xf numFmtId="0" fontId="13" fillId="15" borderId="146" xfId="5" applyFont="1" applyFill="1" applyBorder="1" applyAlignment="1">
      <alignment horizontal="left" vertical="center"/>
    </xf>
    <xf numFmtId="0" fontId="13" fillId="15" borderId="144" xfId="5" applyFont="1" applyFill="1" applyBorder="1" applyAlignment="1">
      <alignment horizontal="left" vertical="center"/>
    </xf>
    <xf numFmtId="0" fontId="13" fillId="0" borderId="13" xfId="5" applyFont="1" applyBorder="1" applyAlignment="1">
      <alignment horizontal="left" vertical="center"/>
    </xf>
    <xf numFmtId="0" fontId="13" fillId="0" borderId="1" xfId="5" applyFont="1" applyBorder="1" applyAlignment="1">
      <alignment horizontal="left" vertical="center"/>
    </xf>
    <xf numFmtId="0" fontId="26" fillId="0" borderId="21" xfId="5" applyFont="1" applyBorder="1" applyAlignment="1">
      <alignment horizontal="center" vertical="center"/>
    </xf>
    <xf numFmtId="0" fontId="26" fillId="0" borderId="15" xfId="5" applyFont="1" applyBorder="1" applyAlignment="1">
      <alignment horizontal="center" vertical="center"/>
    </xf>
    <xf numFmtId="0" fontId="125" fillId="15" borderId="147" xfId="5" applyFont="1" applyFill="1" applyBorder="1" applyAlignment="1">
      <alignment horizontal="left" vertical="center"/>
    </xf>
    <xf numFmtId="0" fontId="125" fillId="15" borderId="148" xfId="5" applyFont="1" applyFill="1" applyBorder="1" applyAlignment="1">
      <alignment horizontal="left" vertical="center"/>
    </xf>
    <xf numFmtId="0" fontId="59" fillId="0" borderId="116" xfId="5" applyFont="1" applyBorder="1" applyAlignment="1">
      <alignment horizontal="left" vertical="center" wrapText="1"/>
    </xf>
    <xf numFmtId="0" fontId="20" fillId="17" borderId="7" xfId="0" applyFont="1" applyFill="1" applyBorder="1" applyAlignment="1">
      <alignment horizontal="left" vertical="center" wrapText="1"/>
    </xf>
    <xf numFmtId="0" fontId="20" fillId="17" borderId="3" xfId="0" applyFont="1" applyFill="1" applyBorder="1" applyAlignment="1">
      <alignment horizontal="left" vertical="center" wrapText="1"/>
    </xf>
    <xf numFmtId="0" fontId="20" fillId="17" borderId="4" xfId="0" applyFont="1" applyFill="1" applyBorder="1" applyAlignment="1">
      <alignment horizontal="left" vertical="center" wrapText="1"/>
    </xf>
    <xf numFmtId="0" fontId="20" fillId="17" borderId="13" xfId="0" applyFont="1" applyFill="1" applyBorder="1" applyAlignment="1">
      <alignment horizontal="left" vertical="center" wrapText="1"/>
    </xf>
    <xf numFmtId="0" fontId="20" fillId="17" borderId="1" xfId="0" applyFont="1" applyFill="1" applyBorder="1" applyAlignment="1">
      <alignment horizontal="left" vertical="center" wrapText="1"/>
    </xf>
    <xf numFmtId="0" fontId="20" fillId="17" borderId="5" xfId="0" applyFont="1" applyFill="1" applyBorder="1" applyAlignment="1">
      <alignment horizontal="left" vertical="center" wrapText="1"/>
    </xf>
    <xf numFmtId="0" fontId="20" fillId="17" borderId="18" xfId="0" applyFont="1" applyFill="1" applyBorder="1" applyAlignment="1">
      <alignment horizontal="center" vertical="center" wrapText="1"/>
    </xf>
    <xf numFmtId="0" fontId="15" fillId="17" borderId="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3"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5" xfId="0" applyFont="1" applyFill="1" applyBorder="1" applyAlignment="1">
      <alignment horizontal="center" vertical="center" wrapText="1"/>
    </xf>
    <xf numFmtId="3" fontId="15" fillId="17" borderId="83" xfId="2" applyNumberFormat="1" applyFont="1" applyFill="1" applyBorder="1" applyAlignment="1" applyProtection="1">
      <alignment horizontal="center" vertical="center" shrinkToFit="1"/>
    </xf>
    <xf numFmtId="3" fontId="15" fillId="17" borderId="194" xfId="2" applyNumberFormat="1" applyFont="1" applyFill="1" applyBorder="1" applyAlignment="1" applyProtection="1">
      <alignment horizontal="center" vertical="center" shrinkToFit="1"/>
    </xf>
    <xf numFmtId="3" fontId="15" fillId="17" borderId="84" xfId="2" applyNumberFormat="1" applyFont="1" applyFill="1" applyBorder="1" applyAlignment="1" applyProtection="1">
      <alignment horizontal="center" vertical="center" shrinkToFi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2" fillId="4" borderId="2" xfId="0" applyFont="1" applyFill="1" applyBorder="1" applyAlignment="1">
      <alignment horizontal="center" vertical="center" wrapText="1"/>
    </xf>
    <xf numFmtId="0" fontId="12" fillId="4" borderId="11" xfId="0" applyFont="1" applyFill="1" applyBorder="1" applyAlignment="1">
      <alignment horizontal="center" vertical="center" wrapText="1"/>
    </xf>
    <xf numFmtId="49" fontId="12" fillId="4" borderId="2" xfId="0" applyNumberFormat="1"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0" borderId="2" xfId="0" applyFont="1" applyBorder="1" applyAlignment="1">
      <alignment horizontal="center" vertical="center"/>
    </xf>
    <xf numFmtId="0" fontId="124" fillId="15" borderId="6" xfId="5" applyFont="1" applyFill="1" applyBorder="1" applyAlignment="1">
      <alignment horizontal="left" vertical="center"/>
    </xf>
    <xf numFmtId="0" fontId="124" fillId="15" borderId="2" xfId="5" applyFont="1" applyFill="1" applyBorder="1" applyAlignment="1">
      <alignment horizontal="left" vertical="center"/>
    </xf>
    <xf numFmtId="0" fontId="124" fillId="15" borderId="11" xfId="5" applyFont="1" applyFill="1" applyBorder="1" applyAlignment="1">
      <alignment horizontal="left" vertical="center"/>
    </xf>
    <xf numFmtId="0" fontId="15" fillId="8" borderId="2" xfId="5" applyFont="1" applyFill="1" applyBorder="1" applyAlignment="1">
      <alignment horizontal="center" vertical="center" wrapText="1" shrinkToFit="1"/>
    </xf>
    <xf numFmtId="0" fontId="15" fillId="8" borderId="12" xfId="5" applyFont="1" applyFill="1" applyBorder="1" applyAlignment="1">
      <alignment horizontal="center" vertical="center" wrapText="1" shrinkToFit="1"/>
    </xf>
    <xf numFmtId="0" fontId="15" fillId="0" borderId="15" xfId="0" applyFont="1" applyBorder="1" applyAlignment="1">
      <alignment horizontal="left" vertical="center" wrapText="1"/>
    </xf>
    <xf numFmtId="0" fontId="14" fillId="0" borderId="15" xfId="0" applyFont="1" applyBorder="1" applyAlignment="1">
      <alignment horizontal="left" vertical="center" wrapText="1"/>
    </xf>
    <xf numFmtId="0" fontId="59" fillId="0" borderId="79" xfId="0" applyFont="1" applyBorder="1" applyAlignment="1">
      <alignment horizontal="center" vertical="center" wrapText="1"/>
    </xf>
    <xf numFmtId="0" fontId="59" fillId="0" borderId="87" xfId="0" applyFont="1" applyBorder="1" applyAlignment="1">
      <alignment horizontal="center" vertical="center" wrapText="1"/>
    </xf>
    <xf numFmtId="0" fontId="14" fillId="0" borderId="155" xfId="0" applyFont="1" applyBorder="1" applyAlignment="1">
      <alignment horizontal="center" vertical="center" wrapText="1" shrinkToFit="1"/>
    </xf>
    <xf numFmtId="0" fontId="14" fillId="0" borderId="156" xfId="0" applyFont="1" applyBorder="1" applyAlignment="1">
      <alignment horizontal="center" vertical="center" shrinkToFit="1"/>
    </xf>
    <xf numFmtId="0" fontId="14" fillId="0" borderId="13"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2" fillId="15" borderId="13" xfId="0" applyFont="1" applyFill="1" applyBorder="1" applyAlignment="1">
      <alignment horizontal="left" vertical="center"/>
    </xf>
    <xf numFmtId="0" fontId="12" fillId="15" borderId="1" xfId="0" applyFont="1" applyFill="1" applyBorder="1" applyAlignment="1">
      <alignment horizontal="left" vertical="center"/>
    </xf>
    <xf numFmtId="0" fontId="12" fillId="15" borderId="14" xfId="0" applyFont="1" applyFill="1" applyBorder="1" applyAlignment="1">
      <alignment horizontal="left" vertical="center"/>
    </xf>
    <xf numFmtId="0" fontId="126" fillId="0" borderId="7" xfId="5" applyFont="1" applyBorder="1" applyAlignment="1">
      <alignment horizontal="left" vertical="center" wrapText="1"/>
    </xf>
    <xf numFmtId="0" fontId="124" fillId="0" borderId="3" xfId="5" applyFont="1" applyBorder="1" applyAlignment="1">
      <alignment horizontal="left" vertical="center" wrapText="1"/>
    </xf>
    <xf numFmtId="0" fontId="124" fillId="0" borderId="4" xfId="5" applyFont="1" applyBorder="1" applyAlignment="1">
      <alignment horizontal="left" vertical="center" wrapText="1"/>
    </xf>
    <xf numFmtId="0" fontId="124" fillId="0" borderId="17" xfId="5" applyFont="1" applyBorder="1" applyAlignment="1">
      <alignment horizontal="left" vertical="center" wrapText="1"/>
    </xf>
    <xf numFmtId="0" fontId="124" fillId="0" borderId="0" xfId="5" applyFont="1" applyAlignment="1">
      <alignment horizontal="left" vertical="center" wrapText="1"/>
    </xf>
    <xf numFmtId="0" fontId="124" fillId="0" borderId="10" xfId="5" applyFont="1" applyBorder="1" applyAlignment="1">
      <alignment horizontal="left" vertical="center" wrapText="1"/>
    </xf>
    <xf numFmtId="0" fontId="26" fillId="0" borderId="19"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20" xfId="5" applyFont="1" applyBorder="1" applyAlignment="1">
      <alignment horizontal="center" vertical="center" wrapText="1"/>
    </xf>
    <xf numFmtId="0" fontId="26" fillId="0" borderId="0" xfId="5" applyFont="1" applyAlignment="1">
      <alignment horizontal="center" vertical="center" wrapText="1"/>
    </xf>
    <xf numFmtId="0" fontId="26" fillId="0" borderId="21" xfId="5" applyFont="1" applyBorder="1" applyAlignment="1">
      <alignment horizontal="center" vertical="center" wrapText="1"/>
    </xf>
    <xf numFmtId="0" fontId="26" fillId="0" borderId="15" xfId="5" applyFont="1" applyBorder="1" applyAlignment="1">
      <alignment horizontal="center" vertical="center" wrapText="1"/>
    </xf>
    <xf numFmtId="5" fontId="27" fillId="7" borderId="8" xfId="5" applyNumberFormat="1" applyFont="1" applyFill="1" applyBorder="1" applyAlignment="1">
      <alignment horizontal="center" vertical="center"/>
    </xf>
    <xf numFmtId="5" fontId="27" fillId="7" borderId="33" xfId="5" applyNumberFormat="1" applyFont="1" applyFill="1" applyBorder="1" applyAlignment="1">
      <alignment horizontal="center" vertical="center"/>
    </xf>
    <xf numFmtId="5" fontId="27" fillId="7" borderId="0" xfId="5" applyNumberFormat="1" applyFont="1" applyFill="1" applyAlignment="1">
      <alignment horizontal="center" vertical="center"/>
    </xf>
    <xf numFmtId="5" fontId="27" fillId="7" borderId="61" xfId="5" applyNumberFormat="1" applyFont="1" applyFill="1" applyBorder="1" applyAlignment="1">
      <alignment horizontal="center" vertical="center"/>
    </xf>
    <xf numFmtId="5" fontId="27" fillId="7" borderId="15" xfId="5" applyNumberFormat="1" applyFont="1" applyFill="1" applyBorder="1" applyAlignment="1">
      <alignment horizontal="center" vertical="center"/>
    </xf>
    <xf numFmtId="5" fontId="27" fillId="7" borderId="16" xfId="5" applyNumberFormat="1" applyFont="1" applyFill="1" applyBorder="1" applyAlignment="1">
      <alignment horizontal="center" vertical="center"/>
    </xf>
    <xf numFmtId="0" fontId="13" fillId="0" borderId="157" xfId="0" applyFont="1" applyBorder="1" applyAlignment="1">
      <alignment horizontal="center" vertical="center"/>
    </xf>
    <xf numFmtId="0" fontId="13" fillId="0" borderId="158" xfId="0" applyFont="1" applyBorder="1" applyAlignment="1">
      <alignment horizontal="center" vertical="center"/>
    </xf>
    <xf numFmtId="5" fontId="19" fillId="4" borderId="88" xfId="0" applyNumberFormat="1" applyFont="1" applyFill="1" applyBorder="1" applyAlignment="1">
      <alignment horizontal="center" vertical="center"/>
    </xf>
    <xf numFmtId="5" fontId="19" fillId="4" borderId="31" xfId="0" applyNumberFormat="1" applyFont="1" applyFill="1" applyBorder="1" applyAlignment="1">
      <alignment horizontal="center" vertical="center"/>
    </xf>
    <xf numFmtId="5" fontId="19" fillId="4" borderId="89" xfId="0" applyNumberFormat="1" applyFont="1" applyFill="1" applyBorder="1" applyAlignment="1">
      <alignment horizontal="center" vertical="center"/>
    </xf>
    <xf numFmtId="5" fontId="19" fillId="4" borderId="90" xfId="0" applyNumberFormat="1" applyFont="1" applyFill="1" applyBorder="1" applyAlignment="1">
      <alignment horizontal="center" vertical="center"/>
    </xf>
    <xf numFmtId="0" fontId="62" fillId="0" borderId="1" xfId="0" applyFont="1" applyBorder="1" applyAlignment="1">
      <alignment horizontal="left" wrapText="1"/>
    </xf>
    <xf numFmtId="0" fontId="14" fillId="0" borderId="147" xfId="0" applyFont="1" applyBorder="1" applyAlignment="1">
      <alignment horizontal="center" vertical="center"/>
    </xf>
    <xf numFmtId="0" fontId="14" fillId="0" borderId="153" xfId="0" applyFont="1" applyBorder="1" applyAlignment="1">
      <alignment horizontal="center" vertical="center"/>
    </xf>
    <xf numFmtId="5" fontId="19" fillId="8" borderId="0" xfId="5" applyNumberFormat="1" applyFont="1" applyFill="1" applyAlignment="1">
      <alignment horizontal="center" vertical="center" shrinkToFit="1"/>
    </xf>
    <xf numFmtId="5" fontId="19" fillId="8" borderId="10" xfId="5" applyNumberFormat="1" applyFont="1" applyFill="1" applyBorder="1" applyAlignment="1">
      <alignment horizontal="center" vertical="center" shrinkToFit="1"/>
    </xf>
    <xf numFmtId="0" fontId="14" fillId="0" borderId="3" xfId="5" applyFont="1" applyBorder="1" applyAlignment="1">
      <alignment horizontal="left" vertical="center"/>
    </xf>
    <xf numFmtId="0" fontId="14" fillId="0" borderId="1" xfId="5" applyFont="1" applyBorder="1" applyAlignment="1">
      <alignment horizontal="left" vertical="center"/>
    </xf>
    <xf numFmtId="0" fontId="15" fillId="2" borderId="2" xfId="5" applyFont="1" applyFill="1" applyBorder="1" applyAlignment="1">
      <alignment horizontal="center" vertical="center" shrinkToFit="1"/>
    </xf>
    <xf numFmtId="0" fontId="12" fillId="2" borderId="2" xfId="5" applyFont="1" applyFill="1" applyBorder="1" applyAlignment="1">
      <alignment horizontal="center" vertical="center" shrinkToFit="1"/>
    </xf>
    <xf numFmtId="0" fontId="12" fillId="2" borderId="11" xfId="5" applyFont="1" applyFill="1" applyBorder="1" applyAlignment="1">
      <alignment horizontal="center" vertical="center" shrinkToFit="1"/>
    </xf>
    <xf numFmtId="0" fontId="15" fillId="2" borderId="2" xfId="5" applyFont="1" applyFill="1" applyBorder="1" applyAlignment="1" applyProtection="1">
      <alignment horizontal="center" vertical="center" shrinkToFit="1"/>
      <protection locked="0"/>
    </xf>
    <xf numFmtId="0" fontId="15" fillId="2" borderId="11" xfId="5" applyFont="1" applyFill="1" applyBorder="1" applyAlignment="1" applyProtection="1">
      <alignment horizontal="center" vertical="center" shrinkToFit="1"/>
      <protection locked="0"/>
    </xf>
    <xf numFmtId="5" fontId="19" fillId="8" borderId="0" xfId="5" applyNumberFormat="1" applyFont="1" applyFill="1" applyAlignment="1" applyProtection="1">
      <alignment horizontal="center" vertical="center" shrinkToFit="1"/>
      <protection locked="0"/>
    </xf>
    <xf numFmtId="5" fontId="19" fillId="8" borderId="10" xfId="5" applyNumberFormat="1" applyFont="1" applyFill="1" applyBorder="1" applyAlignment="1" applyProtection="1">
      <alignment horizontal="center" vertical="center" shrinkToFit="1"/>
      <protection locked="0"/>
    </xf>
    <xf numFmtId="0" fontId="15" fillId="2" borderId="11" xfId="5" applyFont="1" applyFill="1" applyBorder="1" applyAlignment="1">
      <alignment horizontal="center" vertical="center" shrinkToFit="1"/>
    </xf>
    <xf numFmtId="0" fontId="15" fillId="0" borderId="140" xfId="0" applyFont="1" applyBorder="1" applyAlignment="1">
      <alignment horizontal="left" vertical="center" wrapText="1"/>
    </xf>
    <xf numFmtId="0" fontId="15" fillId="0" borderId="141" xfId="0" applyFont="1" applyBorder="1" applyAlignment="1">
      <alignment horizontal="left" vertical="center" wrapText="1"/>
    </xf>
    <xf numFmtId="0" fontId="15" fillId="0" borderId="142" xfId="0" applyFont="1" applyBorder="1" applyAlignment="1">
      <alignment horizontal="left" vertical="center" wrapText="1"/>
    </xf>
    <xf numFmtId="0" fontId="15" fillId="0" borderId="143" xfId="0" applyFont="1" applyBorder="1" applyAlignment="1">
      <alignment horizontal="left" vertical="center" wrapText="1"/>
    </xf>
    <xf numFmtId="0" fontId="15" fillId="0" borderId="144" xfId="0" applyFont="1" applyBorder="1" applyAlignment="1">
      <alignment horizontal="left" vertical="center" wrapText="1"/>
    </xf>
    <xf numFmtId="0" fontId="15" fillId="0" borderId="145" xfId="0" applyFont="1" applyBorder="1" applyAlignment="1">
      <alignment horizontal="left" vertical="center" wrapText="1"/>
    </xf>
    <xf numFmtId="0" fontId="167" fillId="0" borderId="3" xfId="5" applyFont="1" applyBorder="1" applyAlignment="1">
      <alignment horizontal="center" vertical="center" wrapText="1"/>
    </xf>
    <xf numFmtId="0" fontId="167" fillId="0" borderId="1" xfId="5" applyFont="1" applyBorder="1" applyAlignment="1">
      <alignment horizontal="center" vertical="center" wrapText="1"/>
    </xf>
    <xf numFmtId="0" fontId="27" fillId="5" borderId="3" xfId="5" applyFont="1" applyFill="1" applyBorder="1" applyAlignment="1">
      <alignment horizontal="center" vertical="center" shrinkToFit="1"/>
    </xf>
    <xf numFmtId="0" fontId="27" fillId="5" borderId="1" xfId="5" applyFont="1" applyFill="1" applyBorder="1" applyAlignment="1">
      <alignment horizontal="center" vertical="center" shrinkToFit="1"/>
    </xf>
    <xf numFmtId="5" fontId="27" fillId="2" borderId="150" xfId="5" applyNumberFormat="1" applyFont="1" applyFill="1" applyBorder="1" applyAlignment="1">
      <alignment horizontal="center" vertical="center" shrinkToFit="1"/>
    </xf>
    <xf numFmtId="5" fontId="27" fillId="2" borderId="151" xfId="5" applyNumberFormat="1" applyFont="1" applyFill="1" applyBorder="1" applyAlignment="1">
      <alignment horizontal="center" vertical="center" shrinkToFit="1"/>
    </xf>
    <xf numFmtId="5" fontId="27" fillId="2" borderId="15" xfId="5" applyNumberFormat="1" applyFont="1" applyFill="1" applyBorder="1" applyAlignment="1">
      <alignment horizontal="center" vertical="center" shrinkToFit="1"/>
    </xf>
    <xf numFmtId="5" fontId="27" fillId="2" borderId="16" xfId="5" applyNumberFormat="1" applyFont="1" applyFill="1" applyBorder="1" applyAlignment="1">
      <alignment horizontal="center" vertical="center" shrinkToFit="1"/>
    </xf>
    <xf numFmtId="0" fontId="15" fillId="8" borderId="2" xfId="5" applyFont="1" applyFill="1" applyBorder="1" applyAlignment="1" applyProtection="1">
      <alignment horizontal="left" vertical="center" shrinkToFit="1"/>
      <protection locked="0"/>
    </xf>
    <xf numFmtId="0" fontId="15" fillId="8" borderId="12" xfId="5" applyFont="1" applyFill="1" applyBorder="1" applyAlignment="1" applyProtection="1">
      <alignment horizontal="left" vertical="center" shrinkToFit="1"/>
      <protection locked="0"/>
    </xf>
    <xf numFmtId="0" fontId="12" fillId="0" borderId="19" xfId="5" applyFont="1" applyBorder="1" applyAlignment="1">
      <alignment horizontal="center" vertical="center" wrapText="1"/>
    </xf>
    <xf numFmtId="0" fontId="12" fillId="0" borderId="8"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0" xfId="5" applyFont="1" applyAlignment="1">
      <alignment horizontal="center" vertical="center" wrapText="1"/>
    </xf>
    <xf numFmtId="0" fontId="12" fillId="0" borderId="21" xfId="5" applyFont="1" applyBorder="1" applyAlignment="1">
      <alignment horizontal="center" vertical="center" wrapText="1"/>
    </xf>
    <xf numFmtId="0" fontId="12" fillId="0" borderId="15" xfId="5" applyFont="1" applyBorder="1" applyAlignment="1">
      <alignment horizontal="center" vertical="center" wrapText="1"/>
    </xf>
    <xf numFmtId="0" fontId="12" fillId="15" borderId="19" xfId="5" applyFont="1" applyFill="1" applyBorder="1" applyAlignment="1">
      <alignment horizontal="center" vertical="center"/>
    </xf>
    <xf numFmtId="0" fontId="12" fillId="15" borderId="8" xfId="5" applyFont="1" applyFill="1" applyBorder="1" applyAlignment="1">
      <alignment horizontal="center" vertical="center"/>
    </xf>
    <xf numFmtId="0" fontId="12" fillId="15" borderId="21" xfId="5" applyFont="1" applyFill="1" applyBorder="1" applyAlignment="1">
      <alignment horizontal="center" vertical="center"/>
    </xf>
    <xf numFmtId="0" fontId="12" fillId="15" borderId="15" xfId="5" applyFont="1" applyFill="1" applyBorder="1" applyAlignment="1">
      <alignment horizontal="center" vertical="center"/>
    </xf>
    <xf numFmtId="177" fontId="15" fillId="8" borderId="2" xfId="5" applyNumberFormat="1" applyFont="1" applyFill="1" applyBorder="1" applyAlignment="1" applyProtection="1">
      <alignment horizontal="center" vertical="center" wrapText="1" shrinkToFit="1"/>
      <protection locked="0"/>
    </xf>
    <xf numFmtId="0" fontId="13" fillId="8" borderId="2" xfId="0" applyFont="1" applyFill="1" applyBorder="1" applyAlignment="1" applyProtection="1">
      <alignment horizontal="center" vertical="center" wrapText="1" shrinkToFit="1"/>
      <protection locked="0"/>
    </xf>
    <xf numFmtId="0" fontId="12" fillId="3" borderId="30" xfId="5" applyFont="1" applyFill="1" applyBorder="1" applyAlignment="1">
      <alignment horizontal="center" vertical="center"/>
    </xf>
    <xf numFmtId="0" fontId="12" fillId="3" borderId="25" xfId="5" applyFont="1" applyFill="1" applyBorder="1" applyAlignment="1">
      <alignment horizontal="center" vertical="center"/>
    </xf>
    <xf numFmtId="0" fontId="14" fillId="0" borderId="7" xfId="5"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15" fillId="8" borderId="1" xfId="5" applyFont="1" applyFill="1" applyBorder="1" applyAlignment="1" applyProtection="1">
      <alignment horizontal="center" vertical="center" shrinkToFit="1"/>
      <protection locked="0"/>
    </xf>
    <xf numFmtId="38" fontId="15" fillId="8" borderId="11" xfId="2" applyFont="1" applyFill="1" applyBorder="1" applyAlignment="1" applyProtection="1">
      <alignment horizontal="center" vertical="center" shrinkToFit="1"/>
      <protection locked="0"/>
    </xf>
    <xf numFmtId="38" fontId="15" fillId="8" borderId="18" xfId="2" applyFont="1" applyFill="1" applyBorder="1" applyAlignment="1" applyProtection="1">
      <alignment horizontal="center" vertical="center" shrinkToFit="1"/>
      <protection locked="0"/>
    </xf>
    <xf numFmtId="38" fontId="15" fillId="8" borderId="6" xfId="2" applyFont="1" applyFill="1" applyBorder="1" applyAlignment="1" applyProtection="1">
      <alignment horizontal="center" vertical="center" shrinkToFit="1"/>
      <protection locked="0"/>
    </xf>
    <xf numFmtId="38" fontId="15" fillId="8" borderId="2" xfId="2" applyFont="1" applyFill="1" applyBorder="1" applyAlignment="1" applyProtection="1">
      <alignment horizontal="center" vertical="center" shrinkToFit="1"/>
    </xf>
    <xf numFmtId="0" fontId="15" fillId="8" borderId="5" xfId="5" applyFont="1" applyFill="1" applyBorder="1" applyAlignment="1" applyProtection="1">
      <alignment horizontal="center" vertical="center" shrinkToFit="1"/>
      <protection locked="0"/>
    </xf>
    <xf numFmtId="38" fontId="15" fillId="8" borderId="11" xfId="2" applyFont="1" applyFill="1" applyBorder="1" applyAlignment="1" applyProtection="1">
      <alignment horizontal="center" vertical="center" shrinkToFit="1"/>
    </xf>
    <xf numFmtId="38" fontId="15" fillId="8" borderId="18" xfId="2" applyFont="1" applyFill="1" applyBorder="1" applyAlignment="1" applyProtection="1">
      <alignment horizontal="center" vertical="center" shrinkToFit="1"/>
    </xf>
    <xf numFmtId="38" fontId="15" fillId="8" borderId="6" xfId="2" applyFont="1" applyFill="1" applyBorder="1" applyAlignment="1" applyProtection="1">
      <alignment horizontal="center" vertical="center" shrinkToFit="1"/>
    </xf>
    <xf numFmtId="0" fontId="14" fillId="0" borderId="6" xfId="0" applyFont="1"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14" fillId="3" borderId="7" xfId="5"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17" xfId="0" applyFill="1" applyBorder="1" applyAlignment="1">
      <alignment horizontal="left" vertical="center" wrapText="1"/>
    </xf>
    <xf numFmtId="0" fontId="0" fillId="3" borderId="0" xfId="0" applyFill="1" applyAlignment="1">
      <alignment horizontal="left" vertical="center" wrapText="1"/>
    </xf>
    <xf numFmtId="0" fontId="0" fillId="3" borderId="10" xfId="0" applyFill="1" applyBorder="1" applyAlignment="1">
      <alignment horizontal="left" vertical="center" wrapText="1"/>
    </xf>
    <xf numFmtId="0" fontId="0" fillId="3" borderId="13" xfId="0" applyFill="1" applyBorder="1" applyAlignment="1">
      <alignment horizontal="left" vertical="center" wrapText="1"/>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14" fillId="0" borderId="6" xfId="0" applyFont="1" applyBorder="1" applyAlignment="1">
      <alignment vertical="center" shrinkToFit="1"/>
    </xf>
    <xf numFmtId="0" fontId="14" fillId="0" borderId="2" xfId="0" applyFont="1" applyBorder="1" applyAlignment="1">
      <alignment vertical="center" shrinkToFit="1"/>
    </xf>
    <xf numFmtId="0" fontId="35" fillId="0" borderId="2" xfId="0" applyFont="1" applyBorder="1" applyAlignment="1">
      <alignment horizontal="left" vertical="center"/>
    </xf>
    <xf numFmtId="0" fontId="0" fillId="0" borderId="2" xfId="0" applyBorder="1" applyAlignment="1">
      <alignment horizontal="left" vertical="center"/>
    </xf>
    <xf numFmtId="0" fontId="14" fillId="11" borderId="2" xfId="0" applyFont="1" applyFill="1" applyBorder="1" applyAlignment="1">
      <alignment horizontal="center" vertical="center" shrinkToFit="1"/>
    </xf>
    <xf numFmtId="0" fontId="14" fillId="11" borderId="1" xfId="0" applyFont="1" applyFill="1" applyBorder="1" applyAlignment="1">
      <alignment horizontal="center" vertical="center" shrinkToFit="1"/>
    </xf>
    <xf numFmtId="0" fontId="26" fillId="0" borderId="13" xfId="0" applyFont="1" applyBorder="1" applyAlignment="1">
      <alignment horizontal="left" vertical="center"/>
    </xf>
    <xf numFmtId="0" fontId="26" fillId="0" borderId="1" xfId="0" applyFont="1" applyBorder="1" applyAlignment="1">
      <alignment horizontal="left" vertical="center"/>
    </xf>
    <xf numFmtId="0" fontId="26" fillId="0" borderId="5" xfId="0" applyFont="1" applyBorder="1" applyAlignment="1">
      <alignment horizontal="left" vertical="center"/>
    </xf>
    <xf numFmtId="177" fontId="12" fillId="11" borderId="2" xfId="3" applyNumberFormat="1" applyFont="1" applyFill="1" applyBorder="1" applyAlignment="1" applyProtection="1">
      <alignment horizontal="center" vertical="center" shrinkToFit="1"/>
    </xf>
    <xf numFmtId="177" fontId="12" fillId="11" borderId="11" xfId="3" applyNumberFormat="1" applyFont="1" applyFill="1" applyBorder="1" applyAlignment="1" applyProtection="1">
      <alignment horizontal="center" vertical="center" shrinkToFit="1"/>
    </xf>
    <xf numFmtId="0" fontId="12" fillId="11" borderId="6" xfId="0" applyFont="1" applyFill="1" applyBorder="1" applyAlignment="1">
      <alignment horizontal="center" vertical="center" shrinkToFit="1"/>
    </xf>
    <xf numFmtId="0" fontId="12" fillId="11" borderId="2" xfId="0" applyFont="1" applyFill="1" applyBorder="1" applyAlignment="1">
      <alignment horizontal="center" vertical="center" shrinkToFit="1"/>
    </xf>
    <xf numFmtId="0" fontId="12" fillId="11" borderId="11" xfId="0" applyFont="1" applyFill="1" applyBorder="1" applyAlignment="1">
      <alignment horizontal="center" vertical="center" shrinkToFit="1"/>
    </xf>
    <xf numFmtId="0" fontId="14" fillId="0" borderId="181" xfId="0" applyFont="1" applyBorder="1" applyAlignment="1">
      <alignment horizontal="center" vertical="center" wrapText="1"/>
    </xf>
    <xf numFmtId="0" fontId="14" fillId="0" borderId="9" xfId="0" applyFont="1" applyBorder="1" applyAlignment="1">
      <alignment horizontal="center" vertical="center" wrapText="1"/>
    </xf>
    <xf numFmtId="5" fontId="19" fillId="2" borderId="6" xfId="0" applyNumberFormat="1" applyFont="1" applyFill="1" applyBorder="1" applyAlignment="1" applyProtection="1">
      <alignment horizontal="center" vertical="center" shrinkToFit="1"/>
      <protection locked="0"/>
    </xf>
    <xf numFmtId="5" fontId="19" fillId="2" borderId="2" xfId="0" applyNumberFormat="1" applyFont="1" applyFill="1" applyBorder="1" applyAlignment="1" applyProtection="1">
      <alignment horizontal="center" vertical="center" shrinkToFit="1"/>
      <protection locked="0"/>
    </xf>
    <xf numFmtId="5" fontId="19" fillId="10" borderId="6" xfId="0" applyNumberFormat="1" applyFont="1" applyFill="1" applyBorder="1" applyAlignment="1" applyProtection="1">
      <alignment horizontal="center" vertical="center" shrinkToFit="1"/>
      <protection locked="0"/>
    </xf>
    <xf numFmtId="5" fontId="19" fillId="10" borderId="2" xfId="0" applyNumberFormat="1" applyFont="1" applyFill="1" applyBorder="1" applyAlignment="1" applyProtection="1">
      <alignment horizontal="center" vertical="center" shrinkToFit="1"/>
      <protection locked="0"/>
    </xf>
    <xf numFmtId="5" fontId="19" fillId="0" borderId="162" xfId="0" applyNumberFormat="1" applyFont="1" applyBorder="1" applyAlignment="1">
      <alignment horizontal="center" vertical="center"/>
    </xf>
    <xf numFmtId="5" fontId="19" fillId="0" borderId="163" xfId="0" applyNumberFormat="1" applyFont="1" applyBorder="1" applyAlignment="1">
      <alignment horizontal="center" vertical="center"/>
    </xf>
    <xf numFmtId="5" fontId="19" fillId="7" borderId="88" xfId="0" applyNumberFormat="1" applyFont="1" applyFill="1" applyBorder="1" applyAlignment="1">
      <alignment horizontal="center" vertical="center"/>
    </xf>
    <xf numFmtId="5" fontId="19" fillId="7" borderId="89" xfId="0" applyNumberFormat="1" applyFont="1" applyFill="1" applyBorder="1" applyAlignment="1">
      <alignment horizontal="center" vertical="center"/>
    </xf>
    <xf numFmtId="5" fontId="19" fillId="7" borderId="90" xfId="0" applyNumberFormat="1" applyFont="1" applyFill="1" applyBorder="1" applyAlignment="1">
      <alignment horizontal="center" vertical="center"/>
    </xf>
    <xf numFmtId="0" fontId="14" fillId="0" borderId="119" xfId="5" applyFont="1" applyBorder="1" applyAlignment="1">
      <alignment horizontal="left" vertical="center" wrapText="1"/>
    </xf>
    <xf numFmtId="0" fontId="14" fillId="0" borderId="120" xfId="5" applyFont="1" applyBorder="1" applyAlignment="1">
      <alignment horizontal="left" vertical="center" wrapText="1"/>
    </xf>
    <xf numFmtId="0" fontId="14" fillId="0" borderId="121" xfId="5" applyFont="1" applyBorder="1" applyAlignment="1">
      <alignment horizontal="left" vertical="center" wrapText="1"/>
    </xf>
    <xf numFmtId="0" fontId="60" fillId="0" borderId="72" xfId="0" applyFont="1" applyBorder="1" applyAlignment="1">
      <alignment horizontal="center" vertical="center"/>
    </xf>
    <xf numFmtId="0" fontId="13" fillId="0" borderId="73" xfId="0" applyFont="1" applyBorder="1" applyAlignment="1">
      <alignment horizontal="center" vertical="center"/>
    </xf>
    <xf numFmtId="38" fontId="15" fillId="8" borderId="5" xfId="2" applyFont="1" applyFill="1" applyBorder="1" applyAlignment="1" applyProtection="1">
      <alignment horizontal="center" vertical="center" shrinkToFit="1"/>
      <protection locked="0"/>
    </xf>
    <xf numFmtId="38" fontId="15" fillId="8" borderId="27" xfId="2" applyFont="1" applyFill="1" applyBorder="1" applyAlignment="1" applyProtection="1">
      <alignment horizontal="center" vertical="center" shrinkToFit="1"/>
      <protection locked="0"/>
    </xf>
    <xf numFmtId="38" fontId="15" fillId="8" borderId="13" xfId="2" applyFont="1" applyFill="1" applyBorder="1" applyAlignment="1" applyProtection="1">
      <alignment horizontal="center" vertical="center" shrinkToFit="1"/>
      <protection locked="0"/>
    </xf>
    <xf numFmtId="0" fontId="59" fillId="0" borderId="118" xfId="5" applyFont="1" applyBorder="1" applyAlignment="1">
      <alignment horizontal="left" vertical="center" wrapText="1"/>
    </xf>
    <xf numFmtId="0" fontId="59" fillId="0" borderId="117" xfId="5" applyFont="1" applyBorder="1" applyAlignment="1">
      <alignment horizontal="left" vertical="center" wrapText="1"/>
    </xf>
    <xf numFmtId="0" fontId="27" fillId="5" borderId="3" xfId="5" applyFont="1" applyFill="1" applyBorder="1" applyAlignment="1" applyProtection="1">
      <alignment horizontal="center" vertical="center" shrinkToFit="1"/>
      <protection locked="0"/>
    </xf>
    <xf numFmtId="0" fontId="27" fillId="5" borderId="1" xfId="5" applyFont="1" applyFill="1" applyBorder="1" applyAlignment="1" applyProtection="1">
      <alignment horizontal="center" vertical="center" shrinkToFit="1"/>
      <protection locked="0"/>
    </xf>
    <xf numFmtId="0" fontId="12" fillId="2" borderId="2" xfId="5" applyFont="1" applyFill="1" applyBorder="1" applyAlignment="1" applyProtection="1">
      <alignment horizontal="center" vertical="center" shrinkToFit="1"/>
      <protection locked="0"/>
    </xf>
    <xf numFmtId="0" fontId="12" fillId="2" borderId="11" xfId="5" applyFont="1" applyFill="1" applyBorder="1" applyAlignment="1" applyProtection="1">
      <alignment horizontal="center" vertical="center" shrinkToFit="1"/>
      <protection locked="0"/>
    </xf>
    <xf numFmtId="0" fontId="15" fillId="8" borderId="2" xfId="5" applyFont="1" applyFill="1" applyBorder="1" applyAlignment="1" applyProtection="1">
      <alignment horizontal="left" vertical="center" wrapText="1" shrinkToFit="1"/>
      <protection locked="0"/>
    </xf>
    <xf numFmtId="0" fontId="14" fillId="0" borderId="35" xfId="0" applyFont="1" applyBorder="1" applyAlignment="1">
      <alignment horizontal="center" vertical="center" wrapText="1" shrinkToFit="1"/>
    </xf>
    <xf numFmtId="0" fontId="14" fillId="0" borderId="18" xfId="0" applyFont="1" applyBorder="1" applyAlignment="1">
      <alignment horizontal="center" vertical="center" shrinkToFit="1"/>
    </xf>
    <xf numFmtId="0" fontId="14" fillId="0" borderId="25" xfId="0" applyFont="1" applyBorder="1" applyAlignment="1">
      <alignment horizontal="center" vertical="center"/>
    </xf>
    <xf numFmtId="177" fontId="12" fillId="8" borderId="2" xfId="3" applyNumberFormat="1" applyFont="1" applyFill="1" applyBorder="1" applyAlignment="1" applyProtection="1">
      <alignment horizontal="center" vertical="center" shrinkToFit="1"/>
      <protection locked="0"/>
    </xf>
    <xf numFmtId="177" fontId="12" fillId="8" borderId="11" xfId="3" applyNumberFormat="1" applyFont="1" applyFill="1" applyBorder="1" applyAlignment="1" applyProtection="1">
      <alignment horizontal="center" vertical="center" shrinkToFit="1"/>
      <protection locked="0"/>
    </xf>
    <xf numFmtId="181" fontId="9" fillId="11" borderId="1" xfId="2" applyNumberFormat="1" applyFont="1" applyFill="1" applyBorder="1" applyAlignment="1" applyProtection="1">
      <alignment horizontal="center" vertical="center"/>
      <protection locked="0"/>
    </xf>
    <xf numFmtId="181" fontId="9" fillId="11" borderId="14" xfId="2" applyNumberFormat="1" applyFont="1" applyFill="1" applyBorder="1" applyAlignment="1" applyProtection="1">
      <alignment horizontal="center" vertical="center"/>
      <protection locked="0"/>
    </xf>
    <xf numFmtId="0" fontId="61" fillId="8" borderId="1" xfId="0" applyFont="1" applyFill="1" applyBorder="1" applyAlignment="1">
      <alignment horizontal="center" vertical="center" shrinkToFit="1"/>
    </xf>
    <xf numFmtId="0" fontId="14" fillId="5" borderId="2" xfId="0" applyFont="1" applyFill="1" applyBorder="1" applyAlignment="1" applyProtection="1">
      <alignment horizontal="center" vertical="center" shrinkToFit="1"/>
      <protection locked="0"/>
    </xf>
    <xf numFmtId="0" fontId="15" fillId="5" borderId="3" xfId="0" applyFont="1" applyFill="1" applyBorder="1" applyAlignment="1" applyProtection="1">
      <alignment horizontal="center" vertical="center"/>
      <protection locked="0"/>
    </xf>
    <xf numFmtId="0" fontId="15" fillId="7" borderId="25" xfId="0" applyFont="1" applyFill="1" applyBorder="1" applyAlignment="1" applyProtection="1">
      <alignment horizontal="left" vertical="center" wrapText="1"/>
      <protection locked="0"/>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5" fillId="8" borderId="2" xfId="5" applyFont="1" applyFill="1" applyBorder="1" applyAlignment="1" applyProtection="1">
      <alignment horizontal="center" vertical="center" wrapText="1" shrinkToFit="1"/>
      <protection locked="0"/>
    </xf>
    <xf numFmtId="0" fontId="15" fillId="8" borderId="12" xfId="5" applyFont="1" applyFill="1" applyBorder="1" applyAlignment="1" applyProtection="1">
      <alignment horizontal="center" vertical="center" wrapText="1" shrinkToFit="1"/>
      <protection locked="0"/>
    </xf>
    <xf numFmtId="0" fontId="68" fillId="0" borderId="28" xfId="10" applyFont="1" applyBorder="1" applyAlignment="1">
      <alignment horizontal="center" vertical="center"/>
    </xf>
    <xf numFmtId="0" fontId="68" fillId="0" borderId="26" xfId="10" applyFont="1" applyBorder="1" applyAlignment="1">
      <alignment horizontal="center" vertical="center"/>
    </xf>
    <xf numFmtId="0" fontId="68" fillId="0" borderId="27" xfId="10" applyFont="1" applyBorder="1" applyAlignment="1">
      <alignment horizontal="center" vertical="center"/>
    </xf>
    <xf numFmtId="0" fontId="70" fillId="0" borderId="28" xfId="10" applyFont="1" applyBorder="1" applyAlignment="1" applyProtection="1">
      <alignment horizontal="center" vertical="center" shrinkToFit="1"/>
      <protection locked="0"/>
    </xf>
    <xf numFmtId="0" fontId="70" fillId="0" borderId="26" xfId="10" applyFont="1" applyBorder="1" applyAlignment="1" applyProtection="1">
      <alignment horizontal="center" vertical="center" shrinkToFit="1"/>
      <protection locked="0"/>
    </xf>
    <xf numFmtId="0" fontId="70" fillId="0" borderId="27" xfId="10" applyFont="1" applyBorder="1" applyAlignment="1" applyProtection="1">
      <alignment horizontal="center" vertical="center" shrinkToFit="1"/>
      <protection locked="0"/>
    </xf>
    <xf numFmtId="0" fontId="38" fillId="0" borderId="28" xfId="10" applyFont="1" applyBorder="1" applyAlignment="1">
      <alignment horizontal="left" vertical="center" wrapText="1"/>
    </xf>
    <xf numFmtId="0" fontId="38" fillId="0" borderId="26" xfId="10" applyFont="1" applyBorder="1" applyAlignment="1">
      <alignment horizontal="left" vertical="center" wrapText="1"/>
    </xf>
    <xf numFmtId="0" fontId="38" fillId="0" borderId="27" xfId="10" applyFont="1" applyBorder="1" applyAlignment="1">
      <alignment horizontal="left" vertical="center" wrapText="1"/>
    </xf>
    <xf numFmtId="0" fontId="76" fillId="0" borderId="123" xfId="10" applyFont="1" applyBorder="1" applyAlignment="1">
      <alignment horizontal="left" vertical="center" wrapText="1"/>
    </xf>
    <xf numFmtId="0" fontId="76" fillId="0" borderId="124" xfId="10" applyFont="1" applyBorder="1" applyAlignment="1">
      <alignment horizontal="left" vertical="center" wrapText="1"/>
    </xf>
    <xf numFmtId="0" fontId="76" fillId="0" borderId="126" xfId="10" applyFont="1" applyBorder="1" applyAlignment="1">
      <alignment horizontal="left" vertical="center" wrapText="1"/>
    </xf>
    <xf numFmtId="0" fontId="76" fillId="0" borderId="127" xfId="10" applyFont="1" applyBorder="1" applyAlignment="1">
      <alignment horizontal="left" vertical="center" wrapText="1"/>
    </xf>
    <xf numFmtId="0" fontId="76" fillId="0" borderId="1" xfId="10" applyFont="1" applyBorder="1" applyAlignment="1">
      <alignment horizontal="left" vertical="center" wrapText="1"/>
    </xf>
    <xf numFmtId="0" fontId="76" fillId="0" borderId="5" xfId="10" applyFont="1" applyBorder="1" applyAlignment="1">
      <alignment horizontal="left" vertical="center" wrapText="1"/>
    </xf>
    <xf numFmtId="0" fontId="69" fillId="0" borderId="28" xfId="10" applyFont="1" applyBorder="1" applyAlignment="1" applyProtection="1">
      <alignment horizontal="center" vertical="center" shrinkToFit="1"/>
      <protection locked="0"/>
    </xf>
    <xf numFmtId="0" fontId="69" fillId="0" borderId="26" xfId="10" applyFont="1" applyBorder="1" applyAlignment="1" applyProtection="1">
      <alignment horizontal="center" vertical="center" shrinkToFit="1"/>
      <protection locked="0"/>
    </xf>
    <xf numFmtId="0" fontId="68" fillId="0" borderId="28" xfId="10" applyFont="1" applyBorder="1" applyAlignment="1">
      <alignment horizontal="left" vertical="center" wrapText="1"/>
    </xf>
    <xf numFmtId="0" fontId="68" fillId="0" borderId="26" xfId="10" applyFont="1" applyBorder="1" applyAlignment="1">
      <alignment horizontal="left" vertical="center" wrapText="1"/>
    </xf>
    <xf numFmtId="0" fontId="68" fillId="0" borderId="18" xfId="10" applyFont="1" applyBorder="1" applyAlignment="1">
      <alignment horizontal="center" vertical="center"/>
    </xf>
    <xf numFmtId="0" fontId="67" fillId="0" borderId="123" xfId="5" applyFont="1" applyBorder="1" applyAlignment="1">
      <alignment horizontal="left" vertical="center" wrapText="1"/>
    </xf>
    <xf numFmtId="0" fontId="67" fillId="0" borderId="124" xfId="5" applyFont="1" applyBorder="1" applyAlignment="1">
      <alignment horizontal="left" vertical="center" wrapText="1"/>
    </xf>
    <xf numFmtId="0" fontId="67" fillId="0" borderId="126" xfId="10" applyFont="1" applyBorder="1" applyAlignment="1">
      <alignment horizontal="left" vertical="center" wrapText="1"/>
    </xf>
    <xf numFmtId="0" fontId="67" fillId="0" borderId="127" xfId="10" applyFont="1" applyBorder="1" applyAlignment="1">
      <alignment horizontal="left" vertical="center" wrapText="1"/>
    </xf>
    <xf numFmtId="0" fontId="70" fillId="0" borderId="126" xfId="10" applyFont="1" applyBorder="1" applyAlignment="1">
      <alignment horizontal="left" vertical="center" wrapText="1"/>
    </xf>
    <xf numFmtId="0" fontId="70" fillId="0" borderId="127" xfId="10" applyFont="1" applyBorder="1" applyAlignment="1">
      <alignment horizontal="left" vertical="center" wrapText="1"/>
    </xf>
    <xf numFmtId="0" fontId="67" fillId="0" borderId="1" xfId="10" applyFont="1" applyBorder="1" applyAlignment="1">
      <alignment horizontal="left" vertical="center" wrapText="1"/>
    </xf>
    <xf numFmtId="0" fontId="67" fillId="0" borderId="5" xfId="10" applyFont="1" applyBorder="1" applyAlignment="1">
      <alignment horizontal="left" vertical="center" wrapText="1"/>
    </xf>
    <xf numFmtId="0" fontId="75" fillId="0" borderId="28" xfId="10" applyFont="1" applyBorder="1" applyAlignment="1">
      <alignment horizontal="left" vertical="center" wrapText="1"/>
    </xf>
    <xf numFmtId="0" fontId="38" fillId="0" borderId="26" xfId="10" applyFont="1" applyBorder="1" applyAlignment="1">
      <alignment horizontal="left" vertical="center"/>
    </xf>
    <xf numFmtId="0" fontId="67" fillId="0" borderId="123" xfId="10" applyFont="1" applyBorder="1" applyAlignment="1">
      <alignment horizontal="left" vertical="center" wrapText="1"/>
    </xf>
    <xf numFmtId="0" fontId="67" fillId="0" borderId="124" xfId="10" applyFont="1" applyBorder="1" applyAlignment="1">
      <alignment horizontal="left" vertical="center" wrapText="1"/>
    </xf>
    <xf numFmtId="0" fontId="67" fillId="0" borderId="0" xfId="10" applyFont="1" applyAlignment="1">
      <alignment horizontal="left" vertical="center" wrapText="1"/>
    </xf>
    <xf numFmtId="0" fontId="67" fillId="0" borderId="10" xfId="10" applyFont="1" applyBorder="1" applyAlignment="1">
      <alignment horizontal="left" vertical="center" wrapText="1"/>
    </xf>
    <xf numFmtId="0" fontId="76" fillId="0" borderId="2" xfId="10" applyFont="1" applyBorder="1" applyAlignment="1">
      <alignment horizontal="left" vertical="center" wrapText="1"/>
    </xf>
    <xf numFmtId="0" fontId="76" fillId="0" borderId="11" xfId="10" applyFont="1" applyBorder="1" applyAlignment="1">
      <alignment horizontal="left" vertical="center" wrapText="1"/>
    </xf>
    <xf numFmtId="0" fontId="70" fillId="0" borderId="164" xfId="10" applyFont="1" applyBorder="1" applyAlignment="1" applyProtection="1">
      <alignment horizontal="center" vertical="center" shrinkToFit="1"/>
      <protection locked="0"/>
    </xf>
    <xf numFmtId="0" fontId="69" fillId="0" borderId="0" xfId="0" applyFont="1" applyAlignment="1">
      <alignment horizontal="center" vertical="center"/>
    </xf>
    <xf numFmtId="0" fontId="69" fillId="0" borderId="0" xfId="10" applyFont="1" applyAlignment="1">
      <alignment horizontal="left" vertical="center" wrapText="1"/>
    </xf>
    <xf numFmtId="0" fontId="65" fillId="13" borderId="0" xfId="10" applyFont="1" applyFill="1" applyAlignment="1">
      <alignment horizontal="center" vertical="center" wrapText="1"/>
    </xf>
    <xf numFmtId="0" fontId="65" fillId="13" borderId="0" xfId="10" applyFont="1" applyFill="1" applyAlignment="1">
      <alignment horizontal="center" vertical="center"/>
    </xf>
    <xf numFmtId="0" fontId="70" fillId="0" borderId="71" xfId="10" applyFont="1" applyBorder="1" applyAlignment="1">
      <alignment horizontal="center" vertical="center" wrapText="1"/>
    </xf>
    <xf numFmtId="0" fontId="70" fillId="0" borderId="75" xfId="10" applyFont="1" applyBorder="1" applyAlignment="1">
      <alignment horizontal="center" vertical="center" wrapText="1"/>
    </xf>
    <xf numFmtId="0" fontId="70" fillId="0" borderId="72" xfId="10" applyFont="1" applyBorder="1" applyAlignment="1">
      <alignment horizontal="center" vertical="center" wrapText="1"/>
    </xf>
    <xf numFmtId="0" fontId="68" fillId="0" borderId="36" xfId="10" applyFont="1" applyBorder="1" applyAlignment="1" applyProtection="1">
      <alignment horizontal="center" vertical="center" shrinkToFit="1"/>
      <protection locked="0"/>
    </xf>
    <xf numFmtId="0" fontId="68" fillId="0" borderId="76" xfId="10" applyFont="1" applyBorder="1" applyAlignment="1" applyProtection="1">
      <alignment horizontal="center" vertical="center" shrinkToFit="1"/>
      <protection locked="0"/>
    </xf>
    <xf numFmtId="0" fontId="68" fillId="0" borderId="28" xfId="10" applyFont="1" applyBorder="1" applyAlignment="1">
      <alignment horizontal="center" vertical="center" wrapText="1"/>
    </xf>
    <xf numFmtId="0" fontId="68" fillId="0" borderId="73" xfId="10" applyFont="1" applyBorder="1" applyAlignment="1">
      <alignment horizontal="center" vertical="center" wrapText="1"/>
    </xf>
    <xf numFmtId="0" fontId="68" fillId="0" borderId="7" xfId="10" applyFont="1" applyBorder="1" applyAlignment="1" applyProtection="1">
      <alignment horizontal="center" vertical="center" wrapText="1"/>
      <protection locked="0"/>
    </xf>
    <xf numFmtId="0" fontId="68" fillId="0" borderId="3" xfId="10" applyFont="1" applyBorder="1" applyAlignment="1" applyProtection="1">
      <alignment horizontal="center" vertical="center" wrapText="1"/>
      <protection locked="0"/>
    </xf>
    <xf numFmtId="0" fontId="68" fillId="0" borderId="32" xfId="10" applyFont="1" applyBorder="1" applyAlignment="1" applyProtection="1">
      <alignment horizontal="center" vertical="center" wrapText="1"/>
      <protection locked="0"/>
    </xf>
    <xf numFmtId="0" fontId="68" fillId="0" borderId="74" xfId="10" applyFont="1" applyBorder="1" applyAlignment="1" applyProtection="1">
      <alignment horizontal="center" vertical="center" wrapText="1"/>
      <protection locked="0"/>
    </xf>
    <xf numFmtId="0" fontId="68" fillId="0" borderId="15" xfId="10" applyFont="1" applyBorder="1" applyAlignment="1" applyProtection="1">
      <alignment horizontal="center" vertical="center" wrapText="1"/>
      <protection locked="0"/>
    </xf>
    <xf numFmtId="0" fontId="68" fillId="0" borderId="16" xfId="10" applyFont="1" applyBorder="1" applyAlignment="1" applyProtection="1">
      <alignment horizontal="center" vertical="center" wrapText="1"/>
      <protection locked="0"/>
    </xf>
    <xf numFmtId="0" fontId="69" fillId="6" borderId="6" xfId="10" applyFont="1" applyFill="1" applyBorder="1" applyAlignment="1">
      <alignment horizontal="center" vertical="center"/>
    </xf>
    <xf numFmtId="0" fontId="69" fillId="6" borderId="2" xfId="10" applyFont="1" applyFill="1" applyBorder="1" applyAlignment="1">
      <alignment horizontal="center" vertical="center"/>
    </xf>
    <xf numFmtId="0" fontId="69" fillId="6" borderId="11" xfId="10" applyFont="1" applyFill="1" applyBorder="1" applyAlignment="1">
      <alignment horizontal="center" vertical="center"/>
    </xf>
    <xf numFmtId="0" fontId="38" fillId="3" borderId="28" xfId="10" applyFont="1" applyFill="1" applyBorder="1" applyAlignment="1">
      <alignment horizontal="left" vertical="center"/>
    </xf>
    <xf numFmtId="0" fontId="38" fillId="3" borderId="27" xfId="10" applyFont="1" applyFill="1" applyBorder="1" applyAlignment="1">
      <alignment horizontal="left" vertical="center"/>
    </xf>
    <xf numFmtId="0" fontId="67" fillId="0" borderId="0" xfId="13" applyFont="1" applyAlignment="1">
      <alignment horizontal="left" vertical="center" indent="1" shrinkToFit="1"/>
    </xf>
    <xf numFmtId="0" fontId="76" fillId="0" borderId="83" xfId="10" applyFont="1" applyBorder="1" applyAlignment="1">
      <alignment horizontal="left" vertical="center" wrapText="1"/>
    </xf>
    <xf numFmtId="0" fontId="76" fillId="0" borderId="84" xfId="10" applyFont="1" applyBorder="1" applyAlignment="1">
      <alignment horizontal="left" vertical="center" wrapText="1"/>
    </xf>
    <xf numFmtId="0" fontId="76" fillId="0" borderId="178" xfId="10" applyFont="1" applyBorder="1" applyAlignment="1">
      <alignment horizontal="left" vertical="center" wrapText="1"/>
    </xf>
    <xf numFmtId="0" fontId="76" fillId="0" borderId="3" xfId="10" applyFont="1" applyBorder="1" applyAlignment="1">
      <alignment horizontal="left" vertical="center" wrapText="1"/>
    </xf>
    <xf numFmtId="0" fontId="76" fillId="0" borderId="4" xfId="10" applyFont="1" applyBorder="1" applyAlignment="1">
      <alignment horizontal="left" vertical="center" wrapText="1"/>
    </xf>
    <xf numFmtId="0" fontId="76" fillId="0" borderId="0" xfId="10" applyFont="1" applyAlignment="1">
      <alignment horizontal="left" vertical="center" wrapText="1"/>
    </xf>
    <xf numFmtId="0" fontId="76" fillId="0" borderId="10" xfId="10" applyFont="1" applyBorder="1" applyAlignment="1">
      <alignment horizontal="left" vertical="center" wrapText="1"/>
    </xf>
    <xf numFmtId="0" fontId="2" fillId="0" borderId="26" xfId="10" applyBorder="1" applyAlignment="1">
      <alignment horizontal="center" vertical="center"/>
    </xf>
    <xf numFmtId="0" fontId="2" fillId="0" borderId="27" xfId="10" applyBorder="1" applyAlignment="1">
      <alignment horizontal="center" vertical="center"/>
    </xf>
    <xf numFmtId="0" fontId="38" fillId="0" borderId="28" xfId="10" applyFont="1" applyBorder="1" applyAlignment="1">
      <alignment horizontal="left" vertical="center"/>
    </xf>
    <xf numFmtId="0" fontId="38" fillId="0" borderId="27" xfId="10" applyFont="1" applyBorder="1" applyAlignment="1">
      <alignment horizontal="left" vertical="center"/>
    </xf>
    <xf numFmtId="0" fontId="118" fillId="0" borderId="0" xfId="5" applyFont="1" applyAlignment="1">
      <alignment horizontal="left" vertical="center" wrapText="1"/>
    </xf>
    <xf numFmtId="0" fontId="31" fillId="0" borderId="2" xfId="0" applyFont="1" applyBorder="1" applyAlignment="1">
      <alignment horizontal="left" vertical="center"/>
    </xf>
    <xf numFmtId="49" fontId="12" fillId="2" borderId="3" xfId="0" applyNumberFormat="1" applyFont="1" applyFill="1" applyBorder="1" applyAlignment="1" applyProtection="1">
      <alignment horizontal="center" vertical="center" shrinkToFit="1"/>
      <protection locked="0"/>
    </xf>
    <xf numFmtId="49" fontId="12" fillId="2" borderId="4" xfId="0" applyNumberFormat="1" applyFont="1" applyFill="1" applyBorder="1" applyAlignment="1" applyProtection="1">
      <alignment horizontal="center" vertical="center" shrinkToFit="1"/>
      <protection locked="0"/>
    </xf>
    <xf numFmtId="49" fontId="12" fillId="2" borderId="1"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 xfId="0" applyFont="1" applyBorder="1" applyAlignment="1">
      <alignment horizontal="center" vertical="center" shrinkToFit="1"/>
    </xf>
    <xf numFmtId="0" fontId="17" fillId="0" borderId="23"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178" fontId="12" fillId="2" borderId="23" xfId="0" applyNumberFormat="1" applyFont="1" applyFill="1" applyBorder="1" applyAlignment="1" applyProtection="1">
      <alignment horizontal="center" vertical="center" wrapText="1" shrinkToFit="1"/>
      <protection locked="0"/>
    </xf>
    <xf numFmtId="178" fontId="12" fillId="2" borderId="2" xfId="0" applyNumberFormat="1" applyFont="1" applyFill="1" applyBorder="1" applyAlignment="1" applyProtection="1">
      <alignment horizontal="center" vertical="center" wrapText="1" shrinkToFit="1"/>
      <protection locked="0"/>
    </xf>
    <xf numFmtId="178" fontId="12" fillId="2" borderId="11" xfId="0" applyNumberFormat="1" applyFont="1" applyFill="1" applyBorder="1" applyAlignment="1" applyProtection="1">
      <alignment horizontal="center" vertical="center" wrapText="1" shrinkToFit="1"/>
      <protection locked="0"/>
    </xf>
    <xf numFmtId="0" fontId="15" fillId="2" borderId="1"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5" fillId="5" borderId="2" xfId="0" applyFont="1" applyFill="1" applyBorder="1" applyAlignment="1" applyProtection="1">
      <alignment horizontal="center" vertical="center" shrinkToFit="1"/>
      <protection locked="0"/>
    </xf>
    <xf numFmtId="0" fontId="15" fillId="5" borderId="11" xfId="0" applyFont="1" applyFill="1" applyBorder="1" applyAlignment="1" applyProtection="1">
      <alignment horizontal="center" vertical="center" shrinkToFit="1"/>
      <protection locked="0"/>
    </xf>
    <xf numFmtId="0" fontId="32" fillId="0" borderId="23" xfId="0" applyFont="1" applyBorder="1" applyAlignment="1">
      <alignment horizontal="center" vertical="center"/>
    </xf>
    <xf numFmtId="0" fontId="32" fillId="0" borderId="2" xfId="0" applyFont="1" applyBorder="1" applyAlignment="1">
      <alignment horizontal="center" vertical="center"/>
    </xf>
    <xf numFmtId="0" fontId="14" fillId="0" borderId="23" xfId="0" applyFont="1" applyBorder="1" applyAlignment="1">
      <alignment horizontal="center" vertical="center"/>
    </xf>
    <xf numFmtId="0" fontId="14" fillId="0" borderId="2" xfId="0" applyFont="1" applyBorder="1" applyAlignment="1">
      <alignment horizontal="center" vertical="center"/>
    </xf>
    <xf numFmtId="0" fontId="15" fillId="5" borderId="22" xfId="0" applyFont="1" applyFill="1" applyBorder="1" applyAlignment="1" applyProtection="1">
      <alignment horizontal="center" vertical="center" shrinkToFit="1"/>
      <protection locked="0"/>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7" fillId="0" borderId="2" xfId="0" applyFont="1" applyBorder="1" applyAlignment="1">
      <alignment horizontal="left" vertical="center" wrapText="1"/>
    </xf>
    <xf numFmtId="0" fontId="14" fillId="0" borderId="2" xfId="0" applyFont="1" applyBorder="1" applyAlignment="1">
      <alignment horizontal="left" wrapText="1"/>
    </xf>
    <xf numFmtId="0" fontId="17" fillId="0" borderId="1" xfId="0" applyFont="1" applyBorder="1" applyAlignment="1">
      <alignment horizontal="right" vertical="center"/>
    </xf>
    <xf numFmtId="0" fontId="14" fillId="0" borderId="2" xfId="0" applyFont="1" applyBorder="1" applyAlignment="1">
      <alignment horizontal="center"/>
    </xf>
    <xf numFmtId="0" fontId="14" fillId="0" borderId="129" xfId="5" applyFont="1" applyBorder="1" applyAlignment="1">
      <alignment horizontal="left" vertical="center" wrapText="1"/>
    </xf>
    <xf numFmtId="0" fontId="14" fillId="0" borderId="131" xfId="5" applyFont="1" applyBorder="1" applyAlignment="1">
      <alignment horizontal="left" vertical="center" wrapText="1"/>
    </xf>
    <xf numFmtId="0" fontId="14" fillId="0" borderId="130" xfId="5" applyFont="1" applyBorder="1" applyAlignment="1">
      <alignment horizontal="left" vertical="center" wrapText="1"/>
    </xf>
    <xf numFmtId="0" fontId="13" fillId="5" borderId="7" xfId="0" applyFont="1" applyFill="1" applyBorder="1" applyAlignment="1" applyProtection="1">
      <alignment horizontal="center" vertical="center"/>
      <protection locked="0"/>
    </xf>
    <xf numFmtId="0" fontId="13" fillId="5" borderId="13" xfId="0" applyFont="1" applyFill="1" applyBorder="1" applyAlignment="1" applyProtection="1">
      <alignment horizontal="center" vertical="center"/>
      <protection locked="0"/>
    </xf>
    <xf numFmtId="0" fontId="14" fillId="0" borderId="3" xfId="0" applyFont="1" applyBorder="1" applyAlignment="1">
      <alignment horizontal="center" vertical="center"/>
    </xf>
    <xf numFmtId="49" fontId="17" fillId="0" borderId="3" xfId="0" applyNumberFormat="1" applyFont="1" applyBorder="1" applyAlignment="1">
      <alignment horizontal="center" vertical="center" shrinkToFit="1"/>
    </xf>
    <xf numFmtId="0" fontId="12" fillId="2" borderId="1" xfId="0" applyFont="1" applyFill="1" applyBorder="1" applyAlignment="1" applyProtection="1">
      <alignment horizontal="center" vertical="center" shrinkToFit="1"/>
      <protection locked="0"/>
    </xf>
    <xf numFmtId="49" fontId="17" fillId="0" borderId="4" xfId="0" applyNumberFormat="1" applyFont="1" applyBorder="1" applyAlignment="1">
      <alignment horizontal="center" vertical="center" shrinkToFit="1"/>
    </xf>
    <xf numFmtId="0" fontId="16" fillId="2" borderId="3" xfId="1"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4" fillId="0" borderId="18" xfId="0" applyFont="1" applyBorder="1" applyAlignment="1">
      <alignment horizontal="center" vertical="center" wrapText="1"/>
    </xf>
    <xf numFmtId="0" fontId="14" fillId="0" borderId="6" xfId="0" applyFont="1" applyBorder="1" applyAlignment="1">
      <alignment horizontal="center" vertical="center" wrapText="1"/>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26" fillId="2" borderId="2" xfId="0" applyFont="1" applyFill="1" applyBorder="1" applyAlignment="1" applyProtection="1">
      <alignment horizontal="center" vertical="center" wrapText="1" shrinkToFit="1"/>
      <protection locked="0"/>
    </xf>
    <xf numFmtId="0" fontId="26" fillId="2" borderId="22" xfId="0" applyFont="1" applyFill="1" applyBorder="1" applyAlignment="1" applyProtection="1">
      <alignment horizontal="center" vertical="center" wrapText="1" shrinkToFit="1"/>
      <protection locked="0"/>
    </xf>
    <xf numFmtId="49" fontId="12" fillId="5" borderId="6" xfId="0" applyNumberFormat="1" applyFont="1" applyFill="1" applyBorder="1" applyAlignment="1" applyProtection="1">
      <alignment horizontal="center" vertical="center" shrinkToFit="1"/>
      <protection locked="0"/>
    </xf>
    <xf numFmtId="49" fontId="12" fillId="5" borderId="2" xfId="0" applyNumberFormat="1" applyFont="1" applyFill="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7" fillId="0" borderId="2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3" xfId="0" applyFont="1" applyBorder="1" applyAlignment="1">
      <alignment horizontal="center" vertical="center"/>
    </xf>
    <xf numFmtId="0" fontId="13" fillId="0" borderId="13"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 xfId="0" applyFont="1" applyBorder="1" applyAlignment="1">
      <alignment horizontal="center" vertical="center"/>
    </xf>
    <xf numFmtId="0" fontId="17" fillId="0" borderId="18" xfId="0" applyFont="1" applyBorder="1" applyAlignment="1">
      <alignment horizontal="center" vertical="center" wrapText="1"/>
    </xf>
    <xf numFmtId="49" fontId="13" fillId="0" borderId="7"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30" fillId="0" borderId="4"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1" xfId="0" applyNumberFormat="1" applyFont="1" applyBorder="1" applyAlignment="1">
      <alignment horizontal="center" vertical="center"/>
    </xf>
    <xf numFmtId="49" fontId="30" fillId="0" borderId="5" xfId="0" applyNumberFormat="1" applyFont="1" applyBorder="1" applyAlignment="1">
      <alignment horizontal="center" vertical="center"/>
    </xf>
    <xf numFmtId="49" fontId="15" fillId="2" borderId="11" xfId="0" applyNumberFormat="1" applyFont="1" applyFill="1" applyBorder="1" applyAlignment="1" applyProtection="1">
      <alignment horizontal="center" vertical="center" shrinkToFit="1"/>
      <protection locked="0"/>
    </xf>
    <xf numFmtId="49" fontId="15" fillId="2" borderId="18" xfId="0" applyNumberFormat="1" applyFont="1" applyFill="1" applyBorder="1" applyAlignment="1" applyProtection="1">
      <alignment horizontal="center" vertical="center" shrinkToFit="1"/>
      <protection locked="0"/>
    </xf>
    <xf numFmtId="0" fontId="15" fillId="0" borderId="6" xfId="0" applyFont="1" applyBorder="1" applyAlignment="1">
      <alignment horizontal="center" vertical="center" shrinkToFit="1"/>
    </xf>
    <xf numFmtId="0" fontId="15" fillId="0" borderId="2" xfId="0" applyFont="1" applyBorder="1" applyAlignment="1">
      <alignment horizontal="center" vertical="center" shrinkToFit="1"/>
    </xf>
    <xf numFmtId="49" fontId="12" fillId="2" borderId="2" xfId="0" applyNumberFormat="1" applyFont="1" applyFill="1" applyBorder="1" applyAlignment="1" applyProtection="1">
      <alignment horizontal="center" vertical="center" shrinkToFit="1"/>
      <protection locked="0"/>
    </xf>
    <xf numFmtId="49" fontId="12" fillId="2" borderId="11" xfId="0" applyNumberFormat="1"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18" xfId="0" applyFont="1" applyFill="1" applyBorder="1" applyAlignment="1" applyProtection="1">
      <alignment horizontal="center" vertical="center" shrinkToFit="1"/>
      <protection locked="0"/>
    </xf>
    <xf numFmtId="49" fontId="17" fillId="0" borderId="18" xfId="0" applyNumberFormat="1" applyFont="1" applyBorder="1" applyAlignment="1">
      <alignment horizontal="center" vertical="center" wrapText="1"/>
    </xf>
    <xf numFmtId="0" fontId="17" fillId="0" borderId="2" xfId="0" applyFont="1" applyBorder="1" applyAlignment="1">
      <alignment horizontal="left" wrapText="1"/>
    </xf>
    <xf numFmtId="0" fontId="14" fillId="0" borderId="18" xfId="0" applyFont="1" applyBorder="1" applyAlignment="1">
      <alignment horizontal="center" vertical="center"/>
    </xf>
    <xf numFmtId="0" fontId="5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13" fillId="0" borderId="10" xfId="0" applyFont="1" applyBorder="1" applyAlignment="1">
      <alignment horizontal="right" vertical="center"/>
    </xf>
    <xf numFmtId="0" fontId="12" fillId="0" borderId="6" xfId="0" applyFont="1" applyBorder="1" applyAlignment="1">
      <alignment horizontal="center" vertical="center"/>
    </xf>
    <xf numFmtId="49" fontId="13" fillId="0" borderId="3"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7" fillId="0" borderId="7"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46" fillId="0" borderId="129" xfId="0" applyFont="1" applyBorder="1" applyAlignment="1">
      <alignment horizontal="left" vertical="center" wrapText="1" readingOrder="1"/>
    </xf>
    <xf numFmtId="0" fontId="46" fillId="0" borderId="131" xfId="0" applyFont="1" applyBorder="1" applyAlignment="1">
      <alignment horizontal="left" vertical="center" wrapText="1" readingOrder="1"/>
    </xf>
    <xf numFmtId="0" fontId="46" fillId="0" borderId="130" xfId="0" applyFont="1" applyBorder="1" applyAlignment="1">
      <alignment horizontal="left" vertical="center" wrapText="1" readingOrder="1"/>
    </xf>
    <xf numFmtId="0" fontId="19" fillId="0" borderId="0" xfId="0" applyFont="1" applyAlignment="1">
      <alignment horizontal="center" vertical="center"/>
    </xf>
    <xf numFmtId="0" fontId="12" fillId="2" borderId="3" xfId="0" applyFont="1" applyFill="1" applyBorder="1" applyAlignment="1">
      <alignment horizontal="center" vertical="center" shrinkToFit="1"/>
    </xf>
    <xf numFmtId="0" fontId="12" fillId="2" borderId="43" xfId="0" applyFont="1" applyFill="1" applyBorder="1" applyAlignment="1">
      <alignment horizontal="center" vertical="center" shrinkToFit="1"/>
    </xf>
    <xf numFmtId="0" fontId="12" fillId="2" borderId="42"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49" fontId="12" fillId="2" borderId="3" xfId="0" applyNumberFormat="1" applyFont="1" applyFill="1" applyBorder="1" applyAlignment="1">
      <alignment horizontal="center" vertical="center" shrinkToFit="1"/>
    </xf>
    <xf numFmtId="49" fontId="12" fillId="2" borderId="42" xfId="0" applyNumberFormat="1" applyFont="1" applyFill="1" applyBorder="1" applyAlignment="1">
      <alignment horizontal="center" vertical="center" shrinkToFi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2" fillId="12" borderId="6" xfId="0" applyFont="1" applyFill="1" applyBorder="1" applyAlignment="1">
      <alignment horizontal="center" vertical="center" shrinkToFit="1"/>
    </xf>
    <xf numFmtId="0" fontId="12" fillId="12" borderId="2" xfId="0" applyFont="1" applyFill="1" applyBorder="1" applyAlignment="1">
      <alignment horizontal="center" vertical="center" shrinkToFit="1"/>
    </xf>
    <xf numFmtId="0" fontId="12" fillId="12" borderId="11" xfId="0" applyFont="1" applyFill="1" applyBorder="1" applyAlignment="1">
      <alignment horizontal="center" vertical="center" shrinkToFit="1"/>
    </xf>
    <xf numFmtId="0" fontId="12" fillId="0" borderId="18" xfId="0" applyFont="1" applyBorder="1" applyAlignment="1">
      <alignment horizontal="center" vertical="center"/>
    </xf>
    <xf numFmtId="0" fontId="18" fillId="0" borderId="28" xfId="0"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2" fillId="2" borderId="11" xfId="0" applyFont="1" applyFill="1" applyBorder="1" applyAlignment="1" applyProtection="1">
      <alignment horizontal="center" vertical="center" shrinkToFit="1"/>
      <protection locked="0"/>
    </xf>
    <xf numFmtId="0" fontId="12" fillId="5" borderId="18" xfId="0" applyFont="1" applyFill="1" applyBorder="1" applyAlignment="1" applyProtection="1">
      <alignment horizontal="center" vertical="center" shrinkToFit="1"/>
      <protection locked="0"/>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49" fontId="12" fillId="2" borderId="38" xfId="0" applyNumberFormat="1" applyFont="1" applyFill="1" applyBorder="1" applyAlignment="1">
      <alignment horizontal="center" vertical="center" shrinkToFit="1"/>
    </xf>
    <xf numFmtId="49" fontId="12" fillId="2" borderId="1" xfId="0" applyNumberFormat="1"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14" fillId="0" borderId="38" xfId="0" applyFont="1" applyBorder="1" applyAlignment="1">
      <alignment horizontal="center" vertical="center"/>
    </xf>
    <xf numFmtId="0" fontId="12" fillId="2" borderId="38"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2" fillId="2" borderId="7"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17"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37" fillId="2" borderId="7" xfId="0" applyFont="1" applyFill="1" applyBorder="1" applyAlignment="1">
      <alignment horizontal="center" vertical="center" wrapText="1"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5" borderId="7"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2" fillId="2" borderId="5" xfId="0" applyFont="1" applyFill="1" applyBorder="1" applyAlignment="1">
      <alignment horizontal="center" vertical="center" shrinkToFit="1"/>
    </xf>
    <xf numFmtId="0" fontId="13" fillId="0" borderId="7" xfId="0" applyFont="1" applyBorder="1" applyAlignment="1">
      <alignment horizontal="center" vertical="center"/>
    </xf>
    <xf numFmtId="0" fontId="13" fillId="0" borderId="45" xfId="0" applyFont="1" applyBorder="1" applyAlignment="1">
      <alignment horizontal="center" vertical="center"/>
    </xf>
    <xf numFmtId="0" fontId="13" fillId="0" borderId="37" xfId="0" applyFont="1" applyBorder="1" applyAlignment="1">
      <alignment horizontal="center" vertical="center"/>
    </xf>
    <xf numFmtId="0" fontId="13" fillId="0" borderId="13" xfId="0" applyFont="1" applyBorder="1" applyAlignment="1">
      <alignment horizontal="center" vertical="center"/>
    </xf>
    <xf numFmtId="0" fontId="13" fillId="0" borderId="42" xfId="0" applyFont="1" applyBorder="1" applyAlignment="1">
      <alignment horizontal="center" vertical="center"/>
    </xf>
    <xf numFmtId="0" fontId="14" fillId="0" borderId="42" xfId="0" applyFont="1" applyBorder="1" applyAlignment="1">
      <alignment horizontal="center" vertical="center"/>
    </xf>
    <xf numFmtId="0" fontId="13" fillId="0" borderId="38" xfId="0" applyFont="1" applyBorder="1" applyAlignment="1">
      <alignment horizontal="center" vertical="center"/>
    </xf>
    <xf numFmtId="0" fontId="17" fillId="0" borderId="132" xfId="0" applyFont="1" applyBorder="1" applyAlignment="1">
      <alignment horizontal="center" vertical="center" wrapText="1"/>
    </xf>
    <xf numFmtId="0" fontId="14" fillId="0" borderId="17" xfId="0" applyFont="1" applyBorder="1" applyAlignment="1">
      <alignment horizontal="center" vertical="center" shrinkToFit="1"/>
    </xf>
    <xf numFmtId="0" fontId="14" fillId="0" borderId="0" xfId="0" applyFont="1" applyAlignment="1">
      <alignment horizontal="center" vertical="center" shrinkToFit="1"/>
    </xf>
    <xf numFmtId="49" fontId="12" fillId="2" borderId="0" xfId="0" applyNumberFormat="1" applyFont="1" applyFill="1" applyAlignment="1">
      <alignment horizontal="center" vertical="center"/>
    </xf>
    <xf numFmtId="49" fontId="12" fillId="2" borderId="10"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0" fontId="15" fillId="2" borderId="0" xfId="0" applyFont="1" applyFill="1" applyAlignment="1">
      <alignment horizontal="center" vertical="center" shrinkToFit="1"/>
    </xf>
    <xf numFmtId="0" fontId="15" fillId="2" borderId="10"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7" fillId="2" borderId="3" xfId="1" applyFill="1" applyBorder="1" applyAlignment="1" applyProtection="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3" fillId="0" borderId="17" xfId="0"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center" vertical="center"/>
    </xf>
    <xf numFmtId="0" fontId="12" fillId="0" borderId="3" xfId="0" applyFont="1" applyBorder="1" applyAlignment="1">
      <alignment horizontal="center" vertical="center" shrinkToFit="1"/>
    </xf>
    <xf numFmtId="0" fontId="12" fillId="0" borderId="0" xfId="0" applyFont="1" applyAlignment="1">
      <alignment horizontal="center" vertical="center" shrinkToFit="1"/>
    </xf>
    <xf numFmtId="0" fontId="14" fillId="0" borderId="0" xfId="0" applyFont="1" applyAlignment="1">
      <alignment horizontal="center" vertical="center"/>
    </xf>
    <xf numFmtId="49" fontId="12" fillId="2" borderId="0" xfId="0" applyNumberFormat="1" applyFont="1" applyFill="1" applyAlignment="1">
      <alignment horizontal="center" vertical="center" shrinkToFit="1"/>
    </xf>
    <xf numFmtId="49" fontId="12" fillId="2" borderId="4" xfId="0" applyNumberFormat="1" applyFont="1" applyFill="1" applyBorder="1" applyAlignment="1">
      <alignment horizontal="center" vertical="center" shrinkToFit="1"/>
    </xf>
    <xf numFmtId="49" fontId="12" fillId="2" borderId="10" xfId="0" applyNumberFormat="1" applyFont="1" applyFill="1" applyBorder="1" applyAlignment="1">
      <alignment horizontal="center" vertical="center" shrinkToFit="1"/>
    </xf>
    <xf numFmtId="0" fontId="14" fillId="0" borderId="17" xfId="0" applyFont="1" applyBorder="1" applyAlignment="1">
      <alignment horizontal="center" vertical="center"/>
    </xf>
    <xf numFmtId="0" fontId="15" fillId="2" borderId="50" xfId="0" applyFont="1" applyFill="1" applyBorder="1" applyAlignment="1">
      <alignment horizontal="center" vertical="center" shrinkToFit="1"/>
    </xf>
    <xf numFmtId="0" fontId="15" fillId="2" borderId="58"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5" fillId="2" borderId="59" xfId="0" applyFont="1" applyFill="1" applyBorder="1" applyAlignment="1">
      <alignment horizontal="center" vertical="center" shrinkToFit="1"/>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2" fillId="2" borderId="11" xfId="0" applyFont="1" applyFill="1" applyBorder="1" applyAlignment="1">
      <alignment horizontal="center" vertical="center" shrinkToFit="1"/>
    </xf>
    <xf numFmtId="0" fontId="12" fillId="5" borderId="18"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4" xfId="0" applyFont="1" applyFill="1" applyBorder="1" applyAlignment="1">
      <alignment horizontal="center" vertical="center" shrinkToFi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5" fillId="2" borderId="11"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4" fillId="0" borderId="55" xfId="0" applyFont="1" applyBorder="1" applyAlignment="1">
      <alignment horizontal="center" vertical="center"/>
    </xf>
    <xf numFmtId="0" fontId="14" fillId="0" borderId="57" xfId="0" applyFont="1" applyBorder="1" applyAlignment="1">
      <alignment horizontal="center" vertical="center"/>
    </xf>
    <xf numFmtId="0" fontId="15" fillId="2" borderId="6"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49" fontId="15" fillId="2" borderId="11" xfId="0" applyNumberFormat="1" applyFont="1" applyFill="1" applyBorder="1" applyAlignment="1">
      <alignment horizontal="center" vertical="center" shrinkToFit="1"/>
    </xf>
    <xf numFmtId="49" fontId="15" fillId="2" borderId="59" xfId="0" applyNumberFormat="1" applyFont="1" applyFill="1" applyBorder="1" applyAlignment="1">
      <alignment horizontal="center" vertical="center" shrinkToFit="1"/>
    </xf>
    <xf numFmtId="49" fontId="15" fillId="2" borderId="56" xfId="0" applyNumberFormat="1" applyFont="1" applyFill="1" applyBorder="1" applyAlignment="1">
      <alignment horizontal="center" vertical="center" shrinkToFit="1"/>
    </xf>
    <xf numFmtId="49" fontId="15" fillId="2" borderId="60" xfId="0" applyNumberFormat="1" applyFont="1" applyFill="1" applyBorder="1" applyAlignment="1">
      <alignment horizontal="center" vertical="center" shrinkToFit="1"/>
    </xf>
    <xf numFmtId="49" fontId="12" fillId="2" borderId="187" xfId="0" applyNumberFormat="1" applyFont="1" applyFill="1" applyBorder="1" applyAlignment="1">
      <alignment horizontal="center" vertical="center" shrinkToFit="1"/>
    </xf>
    <xf numFmtId="0" fontId="18" fillId="0" borderId="17" xfId="0" applyFont="1" applyBorder="1" applyAlignment="1">
      <alignment horizontal="center" vertical="center" wrapText="1"/>
    </xf>
    <xf numFmtId="0" fontId="18" fillId="0" borderId="128" xfId="0" applyFont="1" applyBorder="1" applyAlignment="1">
      <alignment horizontal="center" vertical="center" wrapText="1"/>
    </xf>
    <xf numFmtId="0" fontId="15" fillId="0" borderId="51" xfId="0" applyFont="1" applyBorder="1" applyAlignment="1">
      <alignment horizontal="center" vertical="center" shrinkToFit="1"/>
    </xf>
    <xf numFmtId="0" fontId="15" fillId="0" borderId="52" xfId="0" applyFont="1" applyBorder="1" applyAlignment="1">
      <alignment horizontal="center" vertical="center" shrinkToFit="1"/>
    </xf>
    <xf numFmtId="49" fontId="12" fillId="2" borderId="52" xfId="0" applyNumberFormat="1" applyFont="1" applyFill="1" applyBorder="1" applyAlignment="1">
      <alignment horizontal="center" vertical="center" shrinkToFit="1"/>
    </xf>
    <xf numFmtId="49" fontId="12" fillId="2" borderId="53" xfId="0" applyNumberFormat="1" applyFont="1" applyFill="1" applyBorder="1" applyAlignment="1">
      <alignment horizontal="center" vertical="center" shrinkToFit="1"/>
    </xf>
    <xf numFmtId="0" fontId="14" fillId="0" borderId="27" xfId="0" applyFont="1" applyBorder="1" applyAlignment="1">
      <alignment horizontal="center" vertical="center" shrinkToFit="1"/>
    </xf>
    <xf numFmtId="49" fontId="12" fillId="2" borderId="27" xfId="0" applyNumberFormat="1" applyFont="1" applyFill="1" applyBorder="1" applyAlignment="1">
      <alignment horizontal="center" vertical="center"/>
    </xf>
    <xf numFmtId="49" fontId="12" fillId="2" borderId="18" xfId="0" applyNumberFormat="1" applyFont="1" applyFill="1" applyBorder="1" applyAlignment="1">
      <alignment horizontal="center" vertical="center"/>
    </xf>
    <xf numFmtId="49" fontId="17" fillId="3" borderId="179" xfId="0" applyNumberFormat="1" applyFont="1" applyFill="1" applyBorder="1" applyAlignment="1">
      <alignment horizontal="center" vertical="center" wrapText="1"/>
    </xf>
    <xf numFmtId="49" fontId="17" fillId="3" borderId="2" xfId="0" applyNumberFormat="1" applyFont="1" applyFill="1" applyBorder="1" applyAlignment="1">
      <alignment horizontal="center" vertical="center" wrapText="1"/>
    </xf>
    <xf numFmtId="49" fontId="17" fillId="3" borderId="11" xfId="0" applyNumberFormat="1" applyFont="1" applyFill="1" applyBorder="1" applyAlignment="1">
      <alignment horizontal="center" vertical="center" wrapText="1"/>
    </xf>
    <xf numFmtId="49" fontId="15" fillId="2" borderId="18" xfId="0" applyNumberFormat="1" applyFont="1" applyFill="1" applyBorder="1" applyAlignment="1">
      <alignment horizontal="center" vertical="center" shrinkToFit="1"/>
    </xf>
    <xf numFmtId="49" fontId="12" fillId="5" borderId="179" xfId="0" applyNumberFormat="1" applyFont="1" applyFill="1" applyBorder="1" applyAlignment="1">
      <alignment horizontal="center" vertical="center" shrinkToFit="1"/>
    </xf>
    <xf numFmtId="49" fontId="12" fillId="5" borderId="2" xfId="0" applyNumberFormat="1" applyFont="1" applyFill="1" applyBorder="1" applyAlignment="1">
      <alignment horizontal="center" vertical="center" shrinkToFit="1"/>
    </xf>
    <xf numFmtId="49" fontId="12" fillId="5" borderId="11" xfId="0" applyNumberFormat="1" applyFont="1" applyFill="1" applyBorder="1" applyAlignment="1">
      <alignment horizontal="center" vertical="center" shrinkToFit="1"/>
    </xf>
    <xf numFmtId="0" fontId="15" fillId="5" borderId="2" xfId="0" applyFont="1" applyFill="1" applyBorder="1" applyAlignment="1">
      <alignment horizontal="center" vertical="center"/>
    </xf>
    <xf numFmtId="0" fontId="15" fillId="5" borderId="11"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13"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0" borderId="28"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9" xfId="0" applyFont="1" applyBorder="1" applyAlignment="1">
      <alignment horizontal="center" vertical="center" wrapText="1"/>
    </xf>
    <xf numFmtId="178" fontId="12" fillId="2" borderId="23" xfId="0" applyNumberFormat="1" applyFont="1" applyFill="1" applyBorder="1" applyAlignment="1">
      <alignment horizontal="center" vertical="center" wrapText="1" shrinkToFit="1"/>
    </xf>
    <xf numFmtId="178" fontId="12" fillId="2" borderId="2" xfId="0" applyNumberFormat="1" applyFont="1" applyFill="1" applyBorder="1" applyAlignment="1">
      <alignment horizontal="center" vertical="center" wrapText="1" shrinkToFit="1"/>
    </xf>
    <xf numFmtId="178" fontId="12" fillId="2" borderId="11" xfId="0" applyNumberFormat="1"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2" borderId="22" xfId="0" applyFont="1" applyFill="1" applyBorder="1" applyAlignment="1">
      <alignment horizontal="center" vertical="center" wrapText="1" shrinkToFit="1"/>
    </xf>
    <xf numFmtId="0" fontId="14" fillId="0" borderId="1" xfId="0" applyFont="1" applyBorder="1" applyAlignment="1">
      <alignment horizontal="left" wrapText="1"/>
    </xf>
    <xf numFmtId="0" fontId="14" fillId="0" borderId="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1" xfId="0" applyFont="1" applyBorder="1" applyAlignment="1">
      <alignment horizontal="center" vertical="center" shrinkToFit="1"/>
    </xf>
    <xf numFmtId="0" fontId="12" fillId="8" borderId="1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wrapText="1" shrinkToFit="1"/>
      <protection locked="0"/>
    </xf>
    <xf numFmtId="0" fontId="12" fillId="2" borderId="3" xfId="0" applyFont="1" applyFill="1" applyBorder="1" applyAlignment="1" applyProtection="1">
      <alignment horizontal="center" vertical="center" wrapText="1" shrinkToFit="1"/>
      <protection locked="0"/>
    </xf>
    <xf numFmtId="0" fontId="12" fillId="2" borderId="4" xfId="0" applyFont="1" applyFill="1" applyBorder="1" applyAlignment="1" applyProtection="1">
      <alignment horizontal="center" vertical="center" wrapText="1" shrinkToFit="1"/>
      <protection locked="0"/>
    </xf>
    <xf numFmtId="0" fontId="12" fillId="2" borderId="17" xfId="0" applyFont="1" applyFill="1" applyBorder="1" applyAlignment="1" applyProtection="1">
      <alignment horizontal="center" vertical="center" wrapText="1" shrinkToFit="1"/>
      <protection locked="0"/>
    </xf>
    <xf numFmtId="0" fontId="12" fillId="2" borderId="0" xfId="0" applyFont="1" applyFill="1" applyAlignment="1" applyProtection="1">
      <alignment horizontal="center" vertical="center" wrapText="1" shrinkToFit="1"/>
      <protection locked="0"/>
    </xf>
    <xf numFmtId="0" fontId="12" fillId="2" borderId="10" xfId="0" applyFont="1" applyFill="1" applyBorder="1" applyAlignment="1" applyProtection="1">
      <alignment horizontal="center" vertical="center" wrapText="1" shrinkToFit="1"/>
      <protection locked="0"/>
    </xf>
    <xf numFmtId="0" fontId="12" fillId="2" borderId="13" xfId="0" applyFont="1" applyFill="1" applyBorder="1" applyAlignment="1" applyProtection="1">
      <alignment horizontal="center" vertical="center" wrapText="1" shrinkToFit="1"/>
      <protection locked="0"/>
    </xf>
    <xf numFmtId="0" fontId="12" fillId="2" borderId="1" xfId="0" applyFont="1" applyFill="1" applyBorder="1" applyAlignment="1" applyProtection="1">
      <alignment horizontal="center" vertical="center" wrapText="1" shrinkToFit="1"/>
      <protection locked="0"/>
    </xf>
    <xf numFmtId="0" fontId="12" fillId="2" borderId="5" xfId="0" applyFont="1" applyFill="1" applyBorder="1" applyAlignment="1" applyProtection="1">
      <alignment horizontal="center" vertical="center" wrapText="1" shrinkToFit="1"/>
      <protection locked="0"/>
    </xf>
    <xf numFmtId="0" fontId="13" fillId="5" borderId="7"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13"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2" fillId="4" borderId="7"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5" xfId="0" applyFont="1" applyFill="1" applyBorder="1" applyAlignment="1">
      <alignment horizontal="center" vertical="center" shrinkToFit="1"/>
    </xf>
    <xf numFmtId="0" fontId="17" fillId="0" borderId="7"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49" fontId="12" fillId="2" borderId="7" xfId="0" applyNumberFormat="1" applyFont="1" applyFill="1" applyBorder="1" applyAlignment="1" applyProtection="1">
      <alignment horizontal="center" vertical="center" shrinkToFit="1"/>
      <protection locked="0"/>
    </xf>
    <xf numFmtId="49" fontId="12" fillId="2" borderId="13" xfId="0" applyNumberFormat="1" applyFont="1" applyFill="1" applyBorder="1" applyAlignment="1" applyProtection="1">
      <alignment horizontal="center" vertical="center" shrinkToFit="1"/>
      <protection locked="0"/>
    </xf>
    <xf numFmtId="0" fontId="17" fillId="0" borderId="4" xfId="0" applyFont="1" applyBorder="1" applyAlignment="1">
      <alignment horizontal="center" vertical="center" wrapText="1"/>
    </xf>
    <xf numFmtId="0" fontId="12" fillId="12" borderId="3" xfId="0" applyFont="1" applyFill="1" applyBorder="1" applyAlignment="1">
      <alignment horizontal="center" vertical="center" shrinkToFit="1"/>
    </xf>
    <xf numFmtId="0" fontId="12" fillId="12" borderId="4"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0" fontId="12" fillId="12" borderId="5" xfId="0" applyFont="1" applyFill="1" applyBorder="1" applyAlignment="1">
      <alignment horizontal="center" vertical="center" shrinkToFi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5" xfId="0" applyFont="1" applyBorder="1" applyAlignment="1">
      <alignment horizontal="center" vertical="center" wrapText="1"/>
    </xf>
    <xf numFmtId="49" fontId="12" fillId="2" borderId="7" xfId="0" applyNumberFormat="1" applyFont="1" applyFill="1" applyBorder="1" applyAlignment="1">
      <alignment horizontal="center" vertical="center" shrinkToFit="1"/>
    </xf>
    <xf numFmtId="49" fontId="12" fillId="2" borderId="13" xfId="0" applyNumberFormat="1" applyFont="1" applyFill="1" applyBorder="1" applyAlignment="1">
      <alignment horizontal="center" vertical="center" shrinkToFit="1"/>
    </xf>
    <xf numFmtId="49" fontId="12" fillId="2" borderId="5" xfId="0" applyNumberFormat="1" applyFont="1" applyFill="1" applyBorder="1" applyAlignment="1">
      <alignment horizontal="center" vertical="center" shrinkToFit="1"/>
    </xf>
    <xf numFmtId="0" fontId="12" fillId="12" borderId="18" xfId="0" applyFont="1" applyFill="1" applyBorder="1" applyAlignment="1">
      <alignment horizontal="center" vertical="center" shrinkToFit="1"/>
    </xf>
    <xf numFmtId="0" fontId="12" fillId="8" borderId="18" xfId="0" applyFont="1" applyFill="1" applyBorder="1" applyAlignment="1">
      <alignment horizontal="center" vertical="center" shrinkToFit="1"/>
    </xf>
    <xf numFmtId="0" fontId="14"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1"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11" xfId="0" applyFont="1" applyBorder="1" applyAlignment="1">
      <alignment horizontal="left" vertical="center" wrapText="1"/>
    </xf>
    <xf numFmtId="0" fontId="26" fillId="12" borderId="7"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12" borderId="165" xfId="0" applyFont="1" applyFill="1" applyBorder="1" applyAlignment="1">
      <alignment horizontal="left" vertical="center" wrapText="1"/>
    </xf>
    <xf numFmtId="0" fontId="26" fillId="12" borderId="13" xfId="0" applyFont="1" applyFill="1" applyBorder="1" applyAlignment="1">
      <alignment horizontal="left" vertical="center" wrapText="1"/>
    </xf>
    <xf numFmtId="0" fontId="26" fillId="12" borderId="1" xfId="0" applyFont="1" applyFill="1" applyBorder="1" applyAlignment="1">
      <alignment horizontal="left" vertical="center" wrapText="1"/>
    </xf>
    <xf numFmtId="0" fontId="26" fillId="12" borderId="166" xfId="0" applyFont="1" applyFill="1" applyBorder="1" applyAlignment="1">
      <alignment horizontal="left" vertical="center" wrapText="1"/>
    </xf>
    <xf numFmtId="0" fontId="26" fillId="0" borderId="69"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49" fontId="17" fillId="3" borderId="6" xfId="0" applyNumberFormat="1" applyFont="1" applyFill="1" applyBorder="1" applyAlignment="1">
      <alignment horizontal="center" vertical="center" wrapText="1"/>
    </xf>
    <xf numFmtId="0" fontId="12" fillId="5" borderId="70"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49" fontId="12" fillId="5" borderId="179" xfId="0" applyNumberFormat="1" applyFont="1" applyFill="1" applyBorder="1" applyAlignment="1" applyProtection="1">
      <alignment horizontal="center" vertical="center" shrinkToFit="1"/>
      <protection locked="0"/>
    </xf>
    <xf numFmtId="49" fontId="12" fillId="5" borderId="11" xfId="0" applyNumberFormat="1" applyFont="1" applyFill="1" applyBorder="1" applyAlignment="1" applyProtection="1">
      <alignment horizontal="center" vertical="center" shrinkToFit="1"/>
      <protection locked="0"/>
    </xf>
    <xf numFmtId="0" fontId="12" fillId="5" borderId="7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49" fontId="12" fillId="5" borderId="6" xfId="0" applyNumberFormat="1" applyFont="1" applyFill="1" applyBorder="1" applyAlignment="1">
      <alignment horizontal="center" vertical="center" shrinkToFit="1"/>
    </xf>
    <xf numFmtId="0" fontId="12" fillId="5" borderId="7"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shrinkToFit="1"/>
      <protection locked="0"/>
    </xf>
    <xf numFmtId="0" fontId="12" fillId="5" borderId="4"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 xfId="0" applyFont="1" applyFill="1" applyBorder="1" applyAlignment="1" applyProtection="1">
      <alignment horizontal="center" vertical="center" shrinkToFit="1"/>
      <protection locked="0"/>
    </xf>
    <xf numFmtId="0" fontId="12" fillId="5" borderId="5" xfId="0" applyFont="1" applyFill="1" applyBorder="1" applyAlignment="1" applyProtection="1">
      <alignment horizontal="center" vertical="center" shrinkToFit="1"/>
      <protection locked="0"/>
    </xf>
    <xf numFmtId="0" fontId="12" fillId="5" borderId="7" xfId="0" applyFont="1" applyFill="1" applyBorder="1" applyAlignment="1">
      <alignment horizontal="center" vertical="center" shrinkToFit="1"/>
    </xf>
    <xf numFmtId="0" fontId="12" fillId="5" borderId="3" xfId="0" applyFont="1" applyFill="1" applyBorder="1" applyAlignment="1">
      <alignment horizontal="center" vertical="center" shrinkToFit="1"/>
    </xf>
    <xf numFmtId="0" fontId="12" fillId="5" borderId="4" xfId="0" applyFont="1" applyFill="1" applyBorder="1" applyAlignment="1">
      <alignment horizontal="center" vertical="center" shrinkToFit="1"/>
    </xf>
    <xf numFmtId="0" fontId="12" fillId="5" borderId="13" xfId="0" applyFont="1" applyFill="1" applyBorder="1" applyAlignment="1">
      <alignment horizontal="center" vertical="center" shrinkToFit="1"/>
    </xf>
    <xf numFmtId="0" fontId="12" fillId="5" borderId="1" xfId="0" applyFont="1" applyFill="1" applyBorder="1" applyAlignment="1">
      <alignment horizontal="center" vertical="center" shrinkToFit="1"/>
    </xf>
    <xf numFmtId="0" fontId="12" fillId="5" borderId="5" xfId="0" applyFont="1" applyFill="1" applyBorder="1" applyAlignment="1">
      <alignment horizontal="center" vertical="center" shrinkToFit="1"/>
    </xf>
    <xf numFmtId="49" fontId="14" fillId="0" borderId="129" xfId="5" applyNumberFormat="1" applyFont="1" applyBorder="1" applyAlignment="1">
      <alignment horizontal="left" vertical="center" wrapText="1"/>
    </xf>
    <xf numFmtId="49" fontId="14" fillId="0" borderId="131" xfId="5" applyNumberFormat="1" applyFont="1" applyBorder="1" applyAlignment="1">
      <alignment horizontal="left" vertical="center" wrapText="1"/>
    </xf>
    <xf numFmtId="49" fontId="14" fillId="0" borderId="130" xfId="5" applyNumberFormat="1" applyFont="1" applyBorder="1" applyAlignment="1">
      <alignment horizontal="left" vertical="center" wrapText="1"/>
    </xf>
    <xf numFmtId="0" fontId="12" fillId="5" borderId="45" xfId="0" applyFont="1" applyFill="1" applyBorder="1" applyAlignment="1">
      <alignment horizontal="center" vertical="center" shrinkToFit="1"/>
    </xf>
    <xf numFmtId="0" fontId="12" fillId="5" borderId="42" xfId="0" applyFont="1" applyFill="1" applyBorder="1" applyAlignment="1">
      <alignment horizontal="center" vertical="center" shrinkToFit="1"/>
    </xf>
    <xf numFmtId="0" fontId="12" fillId="5" borderId="49" xfId="0" applyFont="1" applyFill="1" applyBorder="1" applyAlignment="1">
      <alignment horizontal="center" vertical="center" shrinkToFit="1"/>
    </xf>
    <xf numFmtId="0" fontId="12" fillId="5" borderId="17" xfId="0" applyFont="1" applyFill="1" applyBorder="1" applyAlignment="1">
      <alignment horizontal="center" vertical="center" shrinkToFit="1"/>
    </xf>
    <xf numFmtId="0" fontId="12" fillId="5" borderId="0" xfId="0" applyFont="1" applyFill="1" applyAlignment="1">
      <alignment horizontal="center" vertical="center" shrinkToFit="1"/>
    </xf>
    <xf numFmtId="0" fontId="12" fillId="5" borderId="10" xfId="0" applyFont="1" applyFill="1" applyBorder="1" applyAlignment="1">
      <alignment horizontal="center" vertical="center" shrinkToFit="1"/>
    </xf>
    <xf numFmtId="49" fontId="12" fillId="5" borderId="7" xfId="0" applyNumberFormat="1" applyFont="1" applyFill="1" applyBorder="1" applyAlignment="1" applyProtection="1">
      <alignment horizontal="center" vertical="center" shrinkToFit="1"/>
      <protection locked="0"/>
    </xf>
    <xf numFmtId="49" fontId="12" fillId="5" borderId="3" xfId="0" applyNumberFormat="1" applyFont="1" applyFill="1" applyBorder="1" applyAlignment="1" applyProtection="1">
      <alignment horizontal="center" vertical="center" shrinkToFit="1"/>
      <protection locked="0"/>
    </xf>
    <xf numFmtId="49" fontId="12" fillId="5" borderId="180" xfId="0" applyNumberFormat="1" applyFont="1" applyFill="1" applyBorder="1" applyAlignment="1" applyProtection="1">
      <alignment horizontal="center" vertical="center" shrinkToFit="1"/>
      <protection locked="0"/>
    </xf>
    <xf numFmtId="49" fontId="12" fillId="5" borderId="4" xfId="0" applyNumberFormat="1" applyFont="1" applyFill="1" applyBorder="1" applyAlignment="1" applyProtection="1">
      <alignment horizontal="center" vertical="center" shrinkToFit="1"/>
      <protection locked="0"/>
    </xf>
    <xf numFmtId="49" fontId="12" fillId="5" borderId="7" xfId="0" applyNumberFormat="1" applyFont="1" applyFill="1" applyBorder="1" applyAlignment="1">
      <alignment horizontal="center" vertical="center" shrinkToFit="1"/>
    </xf>
    <xf numFmtId="49" fontId="12" fillId="5" borderId="3" xfId="0" applyNumberFormat="1" applyFont="1" applyFill="1" applyBorder="1" applyAlignment="1">
      <alignment horizontal="center" vertical="center" shrinkToFit="1"/>
    </xf>
    <xf numFmtId="49" fontId="12" fillId="5" borderId="180" xfId="0" applyNumberFormat="1" applyFont="1" applyFill="1" applyBorder="1" applyAlignment="1">
      <alignment horizontal="center" vertical="center" shrinkToFit="1"/>
    </xf>
    <xf numFmtId="49" fontId="12" fillId="5" borderId="4" xfId="0" applyNumberFormat="1" applyFont="1" applyFill="1" applyBorder="1" applyAlignment="1">
      <alignment horizontal="center" vertical="center" shrinkToFit="1"/>
    </xf>
    <xf numFmtId="0" fontId="12" fillId="5" borderId="17" xfId="0" applyFont="1" applyFill="1" applyBorder="1" applyAlignment="1" applyProtection="1">
      <alignment horizontal="center" vertical="center" shrinkToFit="1"/>
      <protection locked="0"/>
    </xf>
    <xf numFmtId="0" fontId="12" fillId="5" borderId="0" xfId="0" applyFont="1" applyFill="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5" borderId="74" xfId="0" applyFont="1" applyFill="1" applyBorder="1" applyAlignment="1">
      <alignment horizontal="center" vertical="center" shrinkToFit="1"/>
    </xf>
    <xf numFmtId="0" fontId="12" fillId="5" borderId="15" xfId="0" applyFont="1" applyFill="1" applyBorder="1" applyAlignment="1">
      <alignment horizontal="center" vertical="center" shrinkToFit="1"/>
    </xf>
    <xf numFmtId="0" fontId="12" fillId="5" borderId="137" xfId="0" applyFont="1" applyFill="1" applyBorder="1" applyAlignment="1">
      <alignment horizontal="center" vertical="center" shrinkToFit="1"/>
    </xf>
    <xf numFmtId="0" fontId="12" fillId="5" borderId="162" xfId="0" applyFont="1" applyFill="1" applyBorder="1" applyAlignment="1">
      <alignment horizontal="center" vertical="center" shrinkToFit="1"/>
    </xf>
    <xf numFmtId="0" fontId="12" fillId="5" borderId="163" xfId="0" applyFont="1" applyFill="1" applyBorder="1" applyAlignment="1">
      <alignment horizontal="center" vertical="center" shrinkToFit="1"/>
    </xf>
    <xf numFmtId="49" fontId="12" fillId="5" borderId="162" xfId="0" applyNumberFormat="1" applyFont="1" applyFill="1" applyBorder="1" applyAlignment="1" applyProtection="1">
      <alignment horizontal="center" vertical="center" shrinkToFit="1"/>
      <protection locked="0"/>
    </xf>
    <xf numFmtId="49" fontId="12" fillId="5" borderId="163" xfId="0" applyNumberFormat="1" applyFont="1" applyFill="1" applyBorder="1" applyAlignment="1" applyProtection="1">
      <alignment horizontal="center" vertical="center" shrinkToFit="1"/>
      <protection locked="0"/>
    </xf>
    <xf numFmtId="49" fontId="12" fillId="5" borderId="162" xfId="0" applyNumberFormat="1" applyFont="1" applyFill="1" applyBorder="1" applyAlignment="1">
      <alignment horizontal="center" vertical="center" shrinkToFit="1"/>
    </xf>
    <xf numFmtId="49" fontId="12" fillId="5" borderId="163" xfId="0" applyNumberFormat="1" applyFont="1" applyFill="1" applyBorder="1" applyAlignment="1">
      <alignment horizontal="center" vertical="center" shrinkToFit="1"/>
    </xf>
    <xf numFmtId="49" fontId="12" fillId="5" borderId="185" xfId="0" applyNumberFormat="1" applyFont="1" applyFill="1" applyBorder="1" applyAlignment="1" applyProtection="1">
      <alignment horizontal="center" vertical="center" shrinkToFit="1"/>
      <protection locked="0"/>
    </xf>
    <xf numFmtId="49" fontId="12" fillId="5" borderId="186" xfId="0" applyNumberFormat="1" applyFont="1" applyFill="1" applyBorder="1" applyAlignment="1" applyProtection="1">
      <alignment horizontal="center" vertical="center" shrinkToFit="1"/>
      <protection locked="0"/>
    </xf>
    <xf numFmtId="0" fontId="12" fillId="5" borderId="133" xfId="0" applyFont="1" applyFill="1" applyBorder="1" applyAlignment="1">
      <alignment horizontal="center" vertical="center" shrinkToFit="1"/>
    </xf>
    <xf numFmtId="0" fontId="12" fillId="5" borderId="134" xfId="0" applyFont="1" applyFill="1" applyBorder="1" applyAlignment="1">
      <alignment horizontal="center" vertical="center" shrinkToFit="1"/>
    </xf>
    <xf numFmtId="49" fontId="12" fillId="5" borderId="133" xfId="0" applyNumberFormat="1" applyFont="1" applyFill="1" applyBorder="1" applyAlignment="1">
      <alignment horizontal="center" vertical="center" shrinkToFit="1"/>
    </xf>
    <xf numFmtId="49" fontId="12" fillId="5" borderId="134" xfId="0" applyNumberFormat="1" applyFont="1" applyFill="1" applyBorder="1" applyAlignment="1">
      <alignment horizontal="center" vertical="center" shrinkToFit="1"/>
    </xf>
    <xf numFmtId="49" fontId="12" fillId="5" borderId="51" xfId="0" applyNumberFormat="1" applyFont="1" applyFill="1" applyBorder="1" applyAlignment="1">
      <alignment horizontal="center" vertical="center" shrinkToFit="1"/>
    </xf>
    <xf numFmtId="49" fontId="12" fillId="5" borderId="52" xfId="0" applyNumberFormat="1" applyFont="1" applyFill="1" applyBorder="1" applyAlignment="1">
      <alignment horizontal="center" vertical="center" shrinkToFit="1"/>
    </xf>
    <xf numFmtId="49" fontId="12" fillId="5" borderId="53" xfId="0" applyNumberFormat="1" applyFont="1" applyFill="1" applyBorder="1" applyAlignment="1">
      <alignment horizontal="center" vertical="center" shrinkToFit="1"/>
    </xf>
    <xf numFmtId="0" fontId="12" fillId="5" borderId="19" xfId="0" applyFont="1" applyFill="1" applyBorder="1" applyAlignment="1">
      <alignment horizontal="center" vertical="center" shrinkToFit="1"/>
    </xf>
    <xf numFmtId="0" fontId="12" fillId="5" borderId="8" xfId="0" applyFont="1" applyFill="1" applyBorder="1" applyAlignment="1">
      <alignment horizontal="center" vertical="center" shrinkToFit="1"/>
    </xf>
    <xf numFmtId="0" fontId="12" fillId="5" borderId="21" xfId="0" applyFont="1" applyFill="1" applyBorder="1" applyAlignment="1">
      <alignment horizontal="center" vertical="center" shrinkToFit="1"/>
    </xf>
    <xf numFmtId="0" fontId="26" fillId="5" borderId="8" xfId="0" applyFont="1" applyFill="1" applyBorder="1" applyAlignment="1">
      <alignment horizontal="left" vertical="center" wrapText="1" shrinkToFit="1"/>
    </xf>
    <xf numFmtId="0" fontId="26" fillId="5" borderId="15" xfId="0" applyFont="1" applyFill="1" applyBorder="1" applyAlignment="1">
      <alignment horizontal="left" vertical="center" wrapText="1" shrinkToFit="1"/>
    </xf>
    <xf numFmtId="0" fontId="26" fillId="5" borderId="78" xfId="0" applyFont="1" applyFill="1" applyBorder="1" applyAlignment="1">
      <alignment horizontal="left" vertical="center" wrapText="1" shrinkToFit="1"/>
    </xf>
    <xf numFmtId="0" fontId="26" fillId="5" borderId="137" xfId="0" applyFont="1" applyFill="1" applyBorder="1" applyAlignment="1">
      <alignment horizontal="left" vertical="center" wrapText="1" shrinkToFit="1"/>
    </xf>
    <xf numFmtId="0" fontId="17" fillId="0" borderId="181" xfId="0" applyFont="1" applyBorder="1" applyAlignment="1">
      <alignment horizontal="center" vertical="center" wrapText="1"/>
    </xf>
    <xf numFmtId="0" fontId="17" fillId="0" borderId="9" xfId="0" applyFont="1" applyBorder="1" applyAlignment="1">
      <alignment horizontal="center" vertical="center" wrapText="1"/>
    </xf>
    <xf numFmtId="49" fontId="17" fillId="3" borderId="181" xfId="0" applyNumberFormat="1" applyFont="1" applyFill="1" applyBorder="1" applyAlignment="1">
      <alignment horizontal="center" vertical="center" wrapText="1"/>
    </xf>
    <xf numFmtId="49" fontId="17" fillId="3" borderId="9" xfId="0" applyNumberFormat="1" applyFont="1" applyFill="1" applyBorder="1" applyAlignment="1">
      <alignment horizontal="center" vertical="center" wrapText="1"/>
    </xf>
    <xf numFmtId="49" fontId="17" fillId="3" borderId="182" xfId="0" applyNumberFormat="1" applyFont="1" applyFill="1" applyBorder="1" applyAlignment="1">
      <alignment horizontal="center" vertical="center" wrapText="1"/>
    </xf>
    <xf numFmtId="49" fontId="17" fillId="3" borderId="183" xfId="0" applyNumberFormat="1" applyFont="1" applyFill="1" applyBorder="1" applyAlignment="1">
      <alignment horizontal="center" vertical="center" wrapText="1"/>
    </xf>
    <xf numFmtId="0" fontId="12" fillId="5" borderId="190" xfId="0" applyFont="1" applyFill="1" applyBorder="1" applyAlignment="1">
      <alignment horizontal="center" vertical="center" shrinkToFit="1"/>
    </xf>
    <xf numFmtId="0" fontId="26" fillId="5" borderId="42" xfId="0" applyFont="1" applyFill="1" applyBorder="1" applyAlignment="1">
      <alignment horizontal="left" vertical="center" wrapText="1" shrinkToFit="1"/>
    </xf>
    <xf numFmtId="49" fontId="13" fillId="0" borderId="129" xfId="5" applyNumberFormat="1" applyFont="1" applyBorder="1" applyAlignment="1">
      <alignment horizontal="left" vertical="center" wrapText="1"/>
    </xf>
    <xf numFmtId="49" fontId="13" fillId="0" borderId="131" xfId="5" applyNumberFormat="1" applyFont="1" applyBorder="1" applyAlignment="1">
      <alignment horizontal="left" vertical="center" wrapText="1"/>
    </xf>
    <xf numFmtId="49" fontId="13" fillId="0" borderId="130" xfId="5" applyNumberFormat="1" applyFont="1" applyBorder="1" applyAlignment="1">
      <alignment horizontal="left" vertical="center" wrapText="1"/>
    </xf>
    <xf numFmtId="49" fontId="14" fillId="0" borderId="176" xfId="5" applyNumberFormat="1" applyFont="1" applyBorder="1" applyAlignment="1">
      <alignment horizontal="left" vertical="center" wrapText="1"/>
    </xf>
    <xf numFmtId="0" fontId="26" fillId="5" borderId="49" xfId="0" applyFont="1" applyFill="1" applyBorder="1" applyAlignment="1">
      <alignment horizontal="left" vertical="center" wrapText="1" shrinkToFit="1"/>
    </xf>
    <xf numFmtId="49" fontId="17" fillId="3" borderId="189" xfId="0" applyNumberFormat="1" applyFont="1" applyFill="1" applyBorder="1" applyAlignment="1">
      <alignment horizontal="center" vertical="center" wrapText="1"/>
    </xf>
    <xf numFmtId="49" fontId="17" fillId="3" borderId="8" xfId="0" applyNumberFormat="1" applyFont="1" applyFill="1" applyBorder="1" applyAlignment="1">
      <alignment horizontal="center" vertical="center" wrapText="1"/>
    </xf>
    <xf numFmtId="49" fontId="17" fillId="3" borderId="33" xfId="0" applyNumberFormat="1" applyFont="1" applyFill="1" applyBorder="1" applyAlignment="1">
      <alignment horizontal="center" vertical="center" wrapText="1"/>
    </xf>
    <xf numFmtId="0" fontId="15" fillId="5" borderId="22" xfId="0" applyFont="1" applyFill="1" applyBorder="1" applyAlignment="1">
      <alignment horizontal="center" vertical="center"/>
    </xf>
    <xf numFmtId="0" fontId="86" fillId="0" borderId="1" xfId="7" applyFont="1" applyBorder="1" applyAlignment="1">
      <alignment horizontal="left" vertical="center" indent="4"/>
    </xf>
    <xf numFmtId="0" fontId="95" fillId="13" borderId="28" xfId="7" applyFont="1" applyFill="1" applyBorder="1" applyAlignment="1">
      <alignment horizontal="center" vertical="center" wrapText="1"/>
    </xf>
    <xf numFmtId="0" fontId="95" fillId="13" borderId="26" xfId="7" applyFont="1" applyFill="1" applyBorder="1" applyAlignment="1">
      <alignment horizontal="center" vertical="center" wrapText="1"/>
    </xf>
    <xf numFmtId="0" fontId="95" fillId="13" borderId="27" xfId="7" applyFont="1" applyFill="1" applyBorder="1" applyAlignment="1">
      <alignment horizontal="center" vertical="center" wrapText="1"/>
    </xf>
    <xf numFmtId="0" fontId="81" fillId="0" borderId="28" xfId="7" applyFont="1" applyBorder="1" applyAlignment="1">
      <alignment horizontal="center" vertical="center" wrapText="1"/>
    </xf>
    <xf numFmtId="0" fontId="81" fillId="0" borderId="27" xfId="7" applyFont="1" applyBorder="1" applyAlignment="1">
      <alignment horizontal="center" vertical="center" wrapText="1"/>
    </xf>
    <xf numFmtId="0" fontId="81" fillId="12" borderId="7" xfId="7" applyFont="1" applyFill="1" applyBorder="1" applyAlignment="1">
      <alignment horizontal="center" vertical="center" wrapText="1"/>
    </xf>
    <xf numFmtId="0" fontId="81" fillId="12" borderId="3" xfId="7" applyFont="1" applyFill="1" applyBorder="1" applyAlignment="1">
      <alignment horizontal="center" vertical="center" wrapText="1"/>
    </xf>
    <xf numFmtId="0" fontId="81" fillId="12" borderId="4" xfId="7" applyFont="1" applyFill="1" applyBorder="1" applyAlignment="1">
      <alignment horizontal="center" vertical="center" wrapText="1"/>
    </xf>
    <xf numFmtId="0" fontId="81" fillId="12" borderId="13" xfId="7" applyFont="1" applyFill="1" applyBorder="1" applyAlignment="1">
      <alignment horizontal="center" vertical="center" wrapText="1"/>
    </xf>
    <xf numFmtId="0" fontId="81" fillId="12" borderId="1" xfId="7" applyFont="1" applyFill="1" applyBorder="1" applyAlignment="1">
      <alignment horizontal="center" vertical="center" wrapText="1"/>
    </xf>
    <xf numFmtId="0" fontId="81" fillId="12" borderId="5" xfId="7" applyFont="1" applyFill="1" applyBorder="1" applyAlignment="1">
      <alignment horizontal="center" vertical="center" wrapText="1"/>
    </xf>
    <xf numFmtId="179" fontId="78" fillId="0" borderId="1" xfId="7" applyNumberFormat="1" applyFont="1" applyBorder="1" applyAlignment="1">
      <alignment horizontal="left"/>
    </xf>
    <xf numFmtId="0" fontId="82" fillId="0" borderId="1" xfId="7" applyFont="1" applyBorder="1" applyAlignment="1">
      <alignment horizontal="left"/>
    </xf>
    <xf numFmtId="0" fontId="81" fillId="0" borderId="28" xfId="9" applyFont="1" applyBorder="1" applyAlignment="1">
      <alignment horizontal="center" vertical="center"/>
    </xf>
    <xf numFmtId="0" fontId="81" fillId="0" borderId="27" xfId="9" applyFont="1" applyBorder="1" applyAlignment="1">
      <alignment horizontal="center" vertical="center"/>
    </xf>
    <xf numFmtId="0" fontId="83" fillId="5" borderId="7" xfId="7" applyFont="1" applyFill="1" applyBorder="1" applyAlignment="1" applyProtection="1">
      <alignment horizontal="left" vertical="center" wrapText="1"/>
      <protection locked="0"/>
    </xf>
    <xf numFmtId="0" fontId="83" fillId="5" borderId="3" xfId="9" applyFont="1" applyFill="1" applyBorder="1" applyAlignment="1" applyProtection="1">
      <alignment horizontal="left" vertical="center" wrapText="1"/>
      <protection locked="0"/>
    </xf>
    <xf numFmtId="0" fontId="83" fillId="5" borderId="4" xfId="9" applyFont="1" applyFill="1" applyBorder="1" applyAlignment="1" applyProtection="1">
      <alignment horizontal="left" vertical="center" wrapText="1"/>
      <protection locked="0"/>
    </xf>
    <xf numFmtId="0" fontId="83" fillId="5" borderId="13" xfId="9" applyFont="1" applyFill="1" applyBorder="1" applyAlignment="1" applyProtection="1">
      <alignment horizontal="left" vertical="center" wrapText="1"/>
      <protection locked="0"/>
    </xf>
    <xf numFmtId="0" fontId="83" fillId="5" borderId="1" xfId="9" applyFont="1" applyFill="1" applyBorder="1" applyAlignment="1" applyProtection="1">
      <alignment horizontal="left" vertical="center" wrapText="1"/>
      <protection locked="0"/>
    </xf>
    <xf numFmtId="0" fontId="83" fillId="5" borderId="5" xfId="9" applyFont="1" applyFill="1" applyBorder="1" applyAlignment="1" applyProtection="1">
      <alignment horizontal="left" vertical="center" wrapText="1"/>
      <protection locked="0"/>
    </xf>
    <xf numFmtId="0" fontId="81" fillId="0" borderId="26" xfId="9" applyFont="1" applyBorder="1" applyAlignment="1">
      <alignment horizontal="center" vertical="center" wrapText="1"/>
    </xf>
    <xf numFmtId="0" fontId="81" fillId="0" borderId="26" xfId="9" applyFont="1" applyBorder="1" applyAlignment="1">
      <alignment vertical="center" wrapText="1"/>
    </xf>
    <xf numFmtId="0" fontId="81" fillId="0" borderId="27" xfId="9" applyFont="1" applyBorder="1" applyAlignment="1">
      <alignment vertical="center" wrapText="1"/>
    </xf>
    <xf numFmtId="0" fontId="83" fillId="5" borderId="3" xfId="9" applyFont="1" applyFill="1" applyBorder="1" applyAlignment="1" applyProtection="1">
      <alignment vertical="center" wrapText="1"/>
      <protection locked="0"/>
    </xf>
    <xf numFmtId="0" fontId="83" fillId="5" borderId="4" xfId="9" applyFont="1" applyFill="1" applyBorder="1" applyAlignment="1" applyProtection="1">
      <alignment vertical="center" wrapText="1"/>
      <protection locked="0"/>
    </xf>
    <xf numFmtId="0" fontId="83" fillId="5" borderId="17" xfId="9" applyFont="1" applyFill="1" applyBorder="1" applyAlignment="1" applyProtection="1">
      <alignment vertical="center" wrapText="1"/>
      <protection locked="0"/>
    </xf>
    <xf numFmtId="0" fontId="83" fillId="5" borderId="0" xfId="9" applyFont="1" applyFill="1" applyAlignment="1" applyProtection="1">
      <alignment vertical="center" wrapText="1"/>
      <protection locked="0"/>
    </xf>
    <xf numFmtId="0" fontId="83" fillId="5" borderId="10" xfId="9" applyFont="1" applyFill="1" applyBorder="1" applyAlignment="1" applyProtection="1">
      <alignment vertical="center" wrapText="1"/>
      <protection locked="0"/>
    </xf>
    <xf numFmtId="0" fontId="83" fillId="5" borderId="13" xfId="9" applyFont="1" applyFill="1" applyBorder="1" applyAlignment="1" applyProtection="1">
      <alignment vertical="center" wrapText="1"/>
      <protection locked="0"/>
    </xf>
    <xf numFmtId="0" fontId="83" fillId="5" borderId="1" xfId="9" applyFont="1" applyFill="1" applyBorder="1" applyAlignment="1" applyProtection="1">
      <alignment vertical="center" wrapText="1"/>
      <protection locked="0"/>
    </xf>
    <xf numFmtId="0" fontId="83" fillId="5" borderId="5" xfId="9" applyFont="1" applyFill="1" applyBorder="1" applyAlignment="1" applyProtection="1">
      <alignment vertical="center" wrapText="1"/>
      <protection locked="0"/>
    </xf>
    <xf numFmtId="0" fontId="81" fillId="5" borderId="7" xfId="7" applyFont="1" applyFill="1" applyBorder="1" applyAlignment="1" applyProtection="1">
      <alignment horizontal="left" vertical="center" wrapText="1"/>
      <protection locked="0"/>
    </xf>
    <xf numFmtId="0" fontId="81" fillId="5" borderId="17" xfId="7" applyFont="1" applyFill="1" applyBorder="1" applyAlignment="1" applyProtection="1">
      <alignment horizontal="left" vertical="center" wrapText="1"/>
      <protection locked="0"/>
    </xf>
    <xf numFmtId="0" fontId="83" fillId="5" borderId="0" xfId="9" applyFont="1" applyFill="1" applyAlignment="1" applyProtection="1">
      <alignment horizontal="left" vertical="center" wrapText="1"/>
      <protection locked="0"/>
    </xf>
    <xf numFmtId="0" fontId="83" fillId="5" borderId="10" xfId="9" applyFont="1" applyFill="1" applyBorder="1" applyAlignment="1" applyProtection="1">
      <alignment horizontal="left" vertical="center" wrapText="1"/>
      <protection locked="0"/>
    </xf>
    <xf numFmtId="0" fontId="83" fillId="5" borderId="17" xfId="9" applyFont="1" applyFill="1" applyBorder="1" applyAlignment="1" applyProtection="1">
      <alignment horizontal="left" vertical="center" wrapText="1"/>
      <protection locked="0"/>
    </xf>
    <xf numFmtId="0" fontId="81" fillId="0" borderId="26" xfId="7" applyFont="1" applyBorder="1" applyAlignment="1">
      <alignment horizontal="center" vertical="center" wrapText="1"/>
    </xf>
    <xf numFmtId="0" fontId="83" fillId="5" borderId="17" xfId="7" applyFont="1" applyFill="1" applyBorder="1" applyAlignment="1" applyProtection="1">
      <alignment horizontal="left" vertical="center" wrapText="1"/>
      <protection locked="0"/>
    </xf>
    <xf numFmtId="0" fontId="83" fillId="5" borderId="3" xfId="8" applyFont="1" applyFill="1" applyBorder="1" applyAlignment="1" applyProtection="1">
      <alignment horizontal="left" vertical="center" wrapText="1"/>
      <protection locked="0"/>
    </xf>
    <xf numFmtId="0" fontId="83" fillId="5" borderId="4" xfId="8" applyFont="1" applyFill="1" applyBorder="1" applyAlignment="1" applyProtection="1">
      <alignment horizontal="left" vertical="center" wrapText="1"/>
      <protection locked="0"/>
    </xf>
    <xf numFmtId="0" fontId="83" fillId="5" borderId="0" xfId="8" applyFont="1" applyFill="1" applyAlignment="1" applyProtection="1">
      <alignment horizontal="left" vertical="center" wrapText="1"/>
      <protection locked="0"/>
    </xf>
    <xf numFmtId="0" fontId="83" fillId="5" borderId="10" xfId="8" applyFont="1" applyFill="1" applyBorder="1" applyAlignment="1" applyProtection="1">
      <alignment horizontal="left" vertical="center" wrapText="1"/>
      <protection locked="0"/>
    </xf>
    <xf numFmtId="0" fontId="83" fillId="5" borderId="17" xfId="8" applyFont="1" applyFill="1" applyBorder="1" applyAlignment="1" applyProtection="1">
      <alignment horizontal="left" vertical="center" wrapText="1"/>
      <protection locked="0"/>
    </xf>
    <xf numFmtId="0" fontId="83" fillId="5" borderId="13" xfId="8" applyFont="1" applyFill="1" applyBorder="1" applyAlignment="1" applyProtection="1">
      <alignment horizontal="left" vertical="center" wrapText="1"/>
      <protection locked="0"/>
    </xf>
    <xf numFmtId="0" fontId="83" fillId="5" borderId="1" xfId="8" applyFont="1" applyFill="1" applyBorder="1" applyAlignment="1" applyProtection="1">
      <alignment horizontal="left" vertical="center" wrapText="1"/>
      <protection locked="0"/>
    </xf>
    <xf numFmtId="0" fontId="83" fillId="5" borderId="5" xfId="8" applyFont="1" applyFill="1" applyBorder="1" applyAlignment="1" applyProtection="1">
      <alignment horizontal="left" vertical="center" wrapText="1"/>
      <protection locked="0"/>
    </xf>
    <xf numFmtId="0" fontId="80" fillId="13" borderId="28" xfId="7" applyFont="1" applyFill="1" applyBorder="1" applyAlignment="1">
      <alignment horizontal="center" vertical="center" wrapText="1"/>
    </xf>
    <xf numFmtId="0" fontId="80" fillId="13" borderId="26" xfId="7" applyFont="1" applyFill="1" applyBorder="1" applyAlignment="1">
      <alignment horizontal="center" vertical="center" wrapText="1"/>
    </xf>
    <xf numFmtId="0" fontId="82" fillId="13" borderId="27" xfId="7" applyFont="1" applyFill="1" applyBorder="1" applyAlignment="1">
      <alignment horizontal="center" vertical="center"/>
    </xf>
    <xf numFmtId="0" fontId="86" fillId="0" borderId="1" xfId="7" applyFont="1" applyBorder="1" applyAlignment="1">
      <alignment horizontal="center" vertical="center"/>
    </xf>
    <xf numFmtId="0" fontId="96" fillId="13" borderId="26" xfId="7" applyFont="1" applyFill="1" applyBorder="1" applyAlignment="1">
      <alignment horizontal="center" vertical="center"/>
    </xf>
    <xf numFmtId="0" fontId="96" fillId="13" borderId="27" xfId="7" applyFont="1" applyFill="1" applyBorder="1" applyAlignment="1">
      <alignment horizontal="center" vertical="center"/>
    </xf>
    <xf numFmtId="0" fontId="81" fillId="12" borderId="6" xfId="7" applyFont="1" applyFill="1" applyBorder="1" applyAlignment="1">
      <alignment horizontal="center" vertical="center" wrapText="1"/>
    </xf>
    <xf numFmtId="0" fontId="81" fillId="12" borderId="2" xfId="7" applyFont="1" applyFill="1" applyBorder="1" applyAlignment="1">
      <alignment horizontal="center" vertical="center" wrapText="1"/>
    </xf>
    <xf numFmtId="0" fontId="81" fillId="12" borderId="11" xfId="7" applyFont="1" applyFill="1" applyBorder="1" applyAlignment="1">
      <alignment horizontal="center" vertical="center" wrapText="1"/>
    </xf>
    <xf numFmtId="0" fontId="81" fillId="0" borderId="6" xfId="7" applyFont="1" applyBorder="1" applyAlignment="1">
      <alignment horizontal="center"/>
    </xf>
    <xf numFmtId="0" fontId="81" fillId="0" borderId="11" xfId="7" applyFont="1" applyBorder="1" applyAlignment="1">
      <alignment horizontal="center"/>
    </xf>
    <xf numFmtId="0" fontId="97" fillId="14" borderId="18" xfId="9" applyFont="1" applyFill="1" applyBorder="1" applyAlignment="1">
      <alignment horizontal="center" vertical="center" wrapText="1"/>
    </xf>
    <xf numFmtId="0" fontId="97" fillId="14" borderId="18" xfId="9" applyFont="1" applyFill="1" applyBorder="1" applyAlignment="1">
      <alignment horizontal="center" vertical="center"/>
    </xf>
    <xf numFmtId="0" fontId="81" fillId="0" borderId="0" xfId="7" applyFont="1" applyAlignment="1">
      <alignment horizontal="left" vertical="center" wrapText="1"/>
    </xf>
    <xf numFmtId="0" fontId="98" fillId="0" borderId="0" xfId="7" applyFont="1" applyAlignment="1">
      <alignment horizontal="left" vertical="center" wrapText="1"/>
    </xf>
    <xf numFmtId="0" fontId="81" fillId="0" borderId="0" xfId="7" applyFont="1" applyAlignment="1">
      <alignment horizontal="left" vertical="center" shrinkToFit="1"/>
    </xf>
    <xf numFmtId="0" fontId="97" fillId="14" borderId="6" xfId="9" applyFont="1" applyFill="1" applyBorder="1" applyAlignment="1">
      <alignment horizontal="center" vertical="center"/>
    </xf>
    <xf numFmtId="0" fontId="97" fillId="14" borderId="2" xfId="9" applyFont="1" applyFill="1" applyBorder="1" applyAlignment="1">
      <alignment horizontal="center" vertical="center"/>
    </xf>
    <xf numFmtId="0" fontId="81" fillId="5" borderId="6" xfId="7" applyFont="1" applyFill="1" applyBorder="1" applyAlignment="1" applyProtection="1">
      <alignment horizontal="center" vertical="center" wrapText="1"/>
      <protection locked="0"/>
    </xf>
    <xf numFmtId="0" fontId="81" fillId="5" borderId="2" xfId="7" applyFont="1" applyFill="1" applyBorder="1" applyAlignment="1" applyProtection="1">
      <alignment horizontal="center" vertical="center" wrapText="1"/>
      <protection locked="0"/>
    </xf>
    <xf numFmtId="0" fontId="81" fillId="5" borderId="11" xfId="7" applyFont="1" applyFill="1" applyBorder="1" applyAlignment="1" applyProtection="1">
      <alignment horizontal="center" vertical="center" wrapText="1"/>
      <protection locked="0"/>
    </xf>
    <xf numFmtId="0" fontId="83" fillId="5" borderId="6" xfId="9" applyFont="1" applyFill="1" applyBorder="1" applyAlignment="1" applyProtection="1">
      <alignment horizontal="center" vertical="center" wrapText="1"/>
      <protection locked="0"/>
    </xf>
    <xf numFmtId="0" fontId="83" fillId="5" borderId="11" xfId="9" applyFont="1" applyFill="1" applyBorder="1" applyAlignment="1" applyProtection="1">
      <alignment horizontal="center" vertical="center" wrapText="1"/>
      <protection locked="0"/>
    </xf>
    <xf numFmtId="0" fontId="81" fillId="5" borderId="6" xfId="7" applyFont="1" applyFill="1" applyBorder="1" applyAlignment="1" applyProtection="1">
      <alignment horizontal="center" vertical="center"/>
      <protection locked="0"/>
    </xf>
    <xf numFmtId="0" fontId="81" fillId="5" borderId="11" xfId="7" applyFont="1" applyFill="1" applyBorder="1" applyAlignment="1" applyProtection="1">
      <alignment horizontal="center" vertical="center"/>
      <protection locked="0"/>
    </xf>
    <xf numFmtId="0" fontId="81" fillId="0" borderId="6" xfId="7" applyFont="1" applyBorder="1" applyAlignment="1">
      <alignment horizontal="right"/>
    </xf>
    <xf numFmtId="0" fontId="81" fillId="0" borderId="11" xfId="7" applyFont="1" applyBorder="1" applyAlignment="1">
      <alignment horizontal="right"/>
    </xf>
    <xf numFmtId="0" fontId="81" fillId="0" borderId="18" xfId="7" applyFont="1" applyBorder="1" applyAlignment="1">
      <alignment horizontal="center"/>
    </xf>
    <xf numFmtId="0" fontId="81" fillId="4" borderId="6" xfId="7" applyFont="1" applyFill="1" applyBorder="1" applyAlignment="1">
      <alignment horizontal="right"/>
    </xf>
    <xf numFmtId="0" fontId="83" fillId="4" borderId="11" xfId="9" applyFont="1" applyFill="1" applyBorder="1" applyAlignment="1">
      <alignment horizontal="right"/>
    </xf>
    <xf numFmtId="0" fontId="81" fillId="4" borderId="11" xfId="7" applyFont="1" applyFill="1" applyBorder="1" applyAlignment="1">
      <alignment horizontal="right"/>
    </xf>
    <xf numFmtId="0" fontId="81" fillId="0" borderId="6" xfId="7" applyFont="1" applyBorder="1" applyAlignment="1">
      <alignment horizontal="center" wrapText="1"/>
    </xf>
    <xf numFmtId="0" fontId="81" fillId="0" borderId="2" xfId="7" applyFont="1" applyBorder="1" applyAlignment="1">
      <alignment horizontal="center" wrapText="1"/>
    </xf>
    <xf numFmtId="0" fontId="81" fillId="0" borderId="11" xfId="7" applyFont="1" applyBorder="1" applyAlignment="1">
      <alignment horizontal="center" wrapText="1"/>
    </xf>
    <xf numFmtId="0" fontId="81" fillId="0" borderId="79" xfId="9" applyFont="1" applyBorder="1" applyAlignment="1">
      <alignment horizontal="center" vertical="center"/>
    </xf>
    <xf numFmtId="2" fontId="103" fillId="4" borderId="19" xfId="7" applyNumberFormat="1" applyFont="1" applyFill="1" applyBorder="1" applyAlignment="1">
      <alignment horizontal="center" vertical="center" wrapText="1"/>
    </xf>
    <xf numFmtId="2" fontId="103" fillId="4" borderId="33" xfId="7" applyNumberFormat="1" applyFont="1" applyFill="1" applyBorder="1" applyAlignment="1">
      <alignment horizontal="center" vertical="center" wrapText="1"/>
    </xf>
    <xf numFmtId="2" fontId="103" fillId="4" borderId="20" xfId="7" applyNumberFormat="1" applyFont="1" applyFill="1" applyBorder="1" applyAlignment="1">
      <alignment horizontal="center" vertical="center" wrapText="1"/>
    </xf>
    <xf numFmtId="2" fontId="103" fillId="4" borderId="61" xfId="7" applyNumberFormat="1" applyFont="1" applyFill="1" applyBorder="1" applyAlignment="1">
      <alignment horizontal="center" vertical="center" wrapText="1"/>
    </xf>
    <xf numFmtId="2" fontId="103" fillId="4" borderId="21" xfId="7" applyNumberFormat="1" applyFont="1" applyFill="1" applyBorder="1" applyAlignment="1">
      <alignment horizontal="center" vertical="center" wrapText="1"/>
    </xf>
    <xf numFmtId="2" fontId="103" fillId="4" borderId="16" xfId="7" applyNumberFormat="1" applyFont="1" applyFill="1" applyBorder="1" applyAlignment="1">
      <alignment horizontal="center" vertical="center" wrapText="1"/>
    </xf>
    <xf numFmtId="0" fontId="90" fillId="0" borderId="1" xfId="7" applyFont="1" applyBorder="1" applyAlignment="1">
      <alignment horizontal="center" vertical="center" wrapText="1"/>
    </xf>
    <xf numFmtId="0" fontId="92" fillId="0" borderId="17" xfId="7" applyFont="1" applyBorder="1" applyAlignment="1">
      <alignment horizontal="left" vertical="center" wrapText="1"/>
    </xf>
    <xf numFmtId="0" fontId="92" fillId="0" borderId="0" xfId="7" applyFont="1" applyAlignment="1">
      <alignment horizontal="left" vertical="center" wrapText="1"/>
    </xf>
    <xf numFmtId="0" fontId="81" fillId="0" borderId="28" xfId="9" applyFont="1" applyBorder="1" applyAlignment="1">
      <alignment horizontal="center" vertical="center" wrapText="1"/>
    </xf>
    <xf numFmtId="0" fontId="81" fillId="0" borderId="27" xfId="9" applyFont="1" applyBorder="1" applyAlignment="1">
      <alignment horizontal="center" vertical="center" wrapText="1"/>
    </xf>
    <xf numFmtId="0" fontId="81" fillId="0" borderId="17" xfId="9" applyFont="1" applyBorder="1" applyAlignment="1">
      <alignment horizontal="left" vertical="center"/>
    </xf>
    <xf numFmtId="0" fontId="81" fillId="0" borderId="26" xfId="9" applyFont="1" applyBorder="1" applyAlignment="1">
      <alignment horizontal="center" vertical="center"/>
    </xf>
    <xf numFmtId="0" fontId="101" fillId="0" borderId="0" xfId="7" applyFont="1" applyAlignment="1">
      <alignment horizontal="center" vertical="center"/>
    </xf>
    <xf numFmtId="180" fontId="103" fillId="0" borderId="19" xfId="7" applyNumberFormat="1" applyFont="1" applyBorder="1" applyAlignment="1">
      <alignment horizontal="center" vertical="center" wrapText="1"/>
    </xf>
    <xf numFmtId="180" fontId="103" fillId="0" borderId="33" xfId="7" applyNumberFormat="1" applyFont="1" applyBorder="1" applyAlignment="1">
      <alignment horizontal="center" vertical="center" wrapText="1"/>
    </xf>
    <xf numFmtId="180" fontId="103" fillId="0" borderId="20" xfId="7" applyNumberFormat="1" applyFont="1" applyBorder="1" applyAlignment="1">
      <alignment horizontal="center" vertical="center" wrapText="1"/>
    </xf>
    <xf numFmtId="180" fontId="103" fillId="0" borderId="61" xfId="7" applyNumberFormat="1" applyFont="1" applyBorder="1" applyAlignment="1">
      <alignment horizontal="center" vertical="center" wrapText="1"/>
    </xf>
    <xf numFmtId="180" fontId="103" fillId="0" borderId="21" xfId="7" applyNumberFormat="1" applyFont="1" applyBorder="1" applyAlignment="1">
      <alignment horizontal="center" vertical="center" wrapText="1"/>
    </xf>
    <xf numFmtId="180" fontId="103" fillId="0" borderId="16" xfId="7" applyNumberFormat="1" applyFont="1" applyBorder="1" applyAlignment="1">
      <alignment horizontal="center" vertical="center" wrapText="1"/>
    </xf>
    <xf numFmtId="0" fontId="81" fillId="0" borderId="8" xfId="9" applyFont="1" applyBorder="1" applyAlignment="1">
      <alignment horizontal="center" vertical="center"/>
    </xf>
    <xf numFmtId="0" fontId="81" fillId="0" borderId="78" xfId="9" applyFont="1" applyBorder="1" applyAlignment="1">
      <alignment horizontal="center" vertical="center"/>
    </xf>
    <xf numFmtId="0" fontId="81" fillId="0" borderId="0" xfId="9" applyFont="1" applyAlignment="1">
      <alignment horizontal="center" vertical="center"/>
    </xf>
    <xf numFmtId="0" fontId="81" fillId="0" borderId="10" xfId="9" applyFont="1" applyBorder="1" applyAlignment="1">
      <alignment horizontal="center" vertical="center"/>
    </xf>
    <xf numFmtId="0" fontId="109" fillId="5" borderId="3" xfId="8" applyFont="1" applyFill="1" applyBorder="1" applyAlignment="1" applyProtection="1">
      <alignment horizontal="center" vertical="center"/>
      <protection locked="0"/>
    </xf>
    <xf numFmtId="0" fontId="109" fillId="5" borderId="4" xfId="8" applyFont="1" applyFill="1" applyBorder="1" applyAlignment="1" applyProtection="1">
      <alignment horizontal="center" vertical="center"/>
      <protection locked="0"/>
    </xf>
    <xf numFmtId="0" fontId="109" fillId="0" borderId="6" xfId="7" applyFont="1" applyBorder="1" applyAlignment="1">
      <alignment horizontal="left" vertical="center" wrapText="1"/>
    </xf>
    <xf numFmtId="0" fontId="109" fillId="0" borderId="2" xfId="7" applyFont="1" applyBorder="1" applyAlignment="1">
      <alignment horizontal="left" vertical="center"/>
    </xf>
    <xf numFmtId="0" fontId="109" fillId="0" borderId="11" xfId="7" applyFont="1" applyBorder="1" applyAlignment="1">
      <alignment horizontal="left" vertical="center"/>
    </xf>
    <xf numFmtId="0" fontId="138" fillId="0" borderId="2" xfId="8" applyFont="1" applyBorder="1" applyAlignment="1">
      <alignment vertical="center" wrapText="1"/>
    </xf>
    <xf numFmtId="0" fontId="138" fillId="0" borderId="11" xfId="8" applyFont="1" applyBorder="1" applyAlignment="1">
      <alignment vertical="center" wrapText="1"/>
    </xf>
    <xf numFmtId="0" fontId="109" fillId="5" borderId="6" xfId="8" applyFont="1" applyFill="1" applyBorder="1" applyAlignment="1" applyProtection="1">
      <alignment horizontal="center" vertical="center" wrapText="1"/>
      <protection locked="0"/>
    </xf>
    <xf numFmtId="0" fontId="109" fillId="5" borderId="2" xfId="8" applyFont="1" applyFill="1" applyBorder="1" applyAlignment="1" applyProtection="1">
      <alignment horizontal="center" vertical="center" wrapText="1"/>
      <protection locked="0"/>
    </xf>
    <xf numFmtId="0" fontId="109" fillId="0" borderId="2" xfId="8" applyFont="1" applyBorder="1" applyAlignment="1">
      <alignment horizontal="left" vertical="center" wrapText="1"/>
    </xf>
    <xf numFmtId="0" fontId="109" fillId="0" borderId="11" xfId="8" applyFont="1" applyBorder="1" applyAlignment="1">
      <alignment horizontal="left" vertical="center" wrapText="1"/>
    </xf>
    <xf numFmtId="0" fontId="109" fillId="0" borderId="2" xfId="7" applyFont="1" applyBorder="1" applyAlignment="1">
      <alignment horizontal="left" vertical="center" wrapText="1"/>
    </xf>
    <xf numFmtId="0" fontId="139" fillId="0" borderId="0" xfId="7" applyFont="1" applyAlignment="1">
      <alignment horizontal="left" vertical="top" wrapText="1"/>
    </xf>
    <xf numFmtId="0" fontId="139" fillId="0" borderId="0" xfId="8" applyFont="1" applyAlignment="1">
      <alignment horizontal="left" vertical="top" wrapText="1"/>
    </xf>
    <xf numFmtId="0" fontId="139" fillId="0" borderId="0" xfId="7" applyFont="1" applyAlignment="1">
      <alignment horizontal="left" vertical="center" wrapText="1"/>
    </xf>
    <xf numFmtId="0" fontId="109" fillId="5" borderId="2" xfId="8" applyFont="1" applyFill="1" applyBorder="1" applyAlignment="1" applyProtection="1">
      <alignment horizontal="center" vertical="center"/>
      <protection locked="0"/>
    </xf>
    <xf numFmtId="0" fontId="109" fillId="5" borderId="11" xfId="8" applyFont="1" applyFill="1" applyBorder="1" applyAlignment="1" applyProtection="1">
      <alignment horizontal="center" vertical="center"/>
      <protection locked="0"/>
    </xf>
    <xf numFmtId="0" fontId="135" fillId="0" borderId="0" xfId="7" applyFont="1" applyAlignment="1">
      <alignment horizontal="left" vertical="center" indent="16"/>
    </xf>
    <xf numFmtId="0" fontId="136" fillId="13" borderId="18" xfId="7" applyFont="1" applyFill="1" applyBorder="1" applyAlignment="1">
      <alignment horizontal="center" vertical="center" wrapText="1"/>
    </xf>
    <xf numFmtId="0" fontId="137" fillId="13" borderId="18" xfId="7" applyFont="1" applyFill="1" applyBorder="1" applyAlignment="1">
      <alignment horizontal="center" vertical="center"/>
    </xf>
    <xf numFmtId="0" fontId="109" fillId="12" borderId="6" xfId="7" applyFont="1" applyFill="1" applyBorder="1" applyAlignment="1">
      <alignment horizontal="center" vertical="center" wrapText="1"/>
    </xf>
    <xf numFmtId="0" fontId="109" fillId="12" borderId="11" xfId="7" applyFont="1" applyFill="1" applyBorder="1" applyAlignment="1">
      <alignment horizontal="center" vertical="center" wrapText="1"/>
    </xf>
    <xf numFmtId="0" fontId="109" fillId="12" borderId="7" xfId="7" applyFont="1" applyFill="1" applyBorder="1" applyAlignment="1">
      <alignment horizontal="center" vertical="center" wrapText="1"/>
    </xf>
    <xf numFmtId="0" fontId="109" fillId="12" borderId="3" xfId="7" applyFont="1" applyFill="1" applyBorder="1" applyAlignment="1">
      <alignment horizontal="center" vertical="center" wrapText="1"/>
    </xf>
    <xf numFmtId="0" fontId="109" fillId="12" borderId="4" xfId="7" applyFont="1" applyFill="1" applyBorder="1" applyAlignment="1">
      <alignment horizontal="center" vertical="center" wrapText="1"/>
    </xf>
    <xf numFmtId="0" fontId="109" fillId="12" borderId="13" xfId="7" applyFont="1" applyFill="1" applyBorder="1" applyAlignment="1">
      <alignment horizontal="center" vertical="center" wrapText="1"/>
    </xf>
    <xf numFmtId="0" fontId="109" fillId="12" borderId="1" xfId="7" applyFont="1" applyFill="1" applyBorder="1" applyAlignment="1">
      <alignment horizontal="center" vertical="center" wrapText="1"/>
    </xf>
    <xf numFmtId="0" fontId="109" fillId="12" borderId="5" xfId="7" applyFont="1" applyFill="1" applyBorder="1" applyAlignment="1">
      <alignment horizontal="center" vertical="center" wrapText="1"/>
    </xf>
    <xf numFmtId="0" fontId="109" fillId="5" borderId="2" xfId="7" applyFont="1" applyFill="1" applyBorder="1" applyAlignment="1">
      <alignment horizontal="center" vertical="center"/>
    </xf>
    <xf numFmtId="0" fontId="109" fillId="5" borderId="1" xfId="7" applyFont="1" applyFill="1" applyBorder="1" applyAlignment="1" applyProtection="1">
      <alignment horizontal="center" vertical="center"/>
      <protection locked="0"/>
    </xf>
    <xf numFmtId="0" fontId="109" fillId="5" borderId="0" xfId="7" applyFont="1" applyFill="1" applyAlignment="1" applyProtection="1">
      <alignment horizontal="center" vertical="center"/>
      <protection locked="0"/>
    </xf>
    <xf numFmtId="0" fontId="109" fillId="5" borderId="2" xfId="7" applyFont="1" applyFill="1" applyBorder="1" applyAlignment="1" applyProtection="1">
      <alignment horizontal="center" vertical="center"/>
      <protection locked="0"/>
    </xf>
    <xf numFmtId="0" fontId="109" fillId="0" borderId="0" xfId="7" applyFont="1" applyAlignment="1">
      <alignment horizontal="left" vertical="center" wrapText="1"/>
    </xf>
    <xf numFmtId="38" fontId="81" fillId="5" borderId="1" xfId="2" applyFont="1" applyFill="1" applyBorder="1" applyAlignment="1" applyProtection="1">
      <alignment horizontal="center" vertical="center" wrapText="1"/>
      <protection locked="0"/>
    </xf>
    <xf numFmtId="38" fontId="81" fillId="11" borderId="1" xfId="2" applyFont="1" applyFill="1" applyBorder="1" applyAlignment="1" applyProtection="1">
      <alignment horizontal="center" vertical="center" wrapText="1"/>
      <protection locked="0"/>
    </xf>
    <xf numFmtId="38" fontId="83" fillId="5" borderId="1" xfId="2" applyFont="1" applyFill="1" applyBorder="1" applyAlignment="1" applyProtection="1">
      <alignment horizontal="center" vertical="center" wrapText="1"/>
      <protection locked="0"/>
    </xf>
    <xf numFmtId="38" fontId="83" fillId="11" borderId="1" xfId="2" applyFont="1" applyFill="1" applyBorder="1" applyAlignment="1" applyProtection="1">
      <alignment horizontal="center" vertical="center" wrapText="1"/>
      <protection locked="0"/>
    </xf>
    <xf numFmtId="0" fontId="97" fillId="5" borderId="111" xfId="0" applyFont="1" applyFill="1" applyBorder="1" applyAlignment="1">
      <alignment horizontal="left" vertical="center" wrapText="1"/>
    </xf>
    <xf numFmtId="0" fontId="96" fillId="0" borderId="0" xfId="0" applyFont="1" applyAlignment="1">
      <alignment horizontal="left" vertical="center" wrapText="1"/>
    </xf>
    <xf numFmtId="0" fontId="96" fillId="0" borderId="112" xfId="0" applyFont="1" applyBorder="1" applyAlignment="1">
      <alignment horizontal="left" vertical="center" wrapText="1"/>
    </xf>
    <xf numFmtId="0" fontId="97" fillId="11" borderId="113" xfId="0" applyFont="1" applyFill="1" applyBorder="1" applyAlignment="1">
      <alignment horizontal="left" vertical="center" wrapText="1"/>
    </xf>
    <xf numFmtId="0" fontId="96" fillId="11" borderId="114" xfId="0" applyFont="1" applyFill="1" applyBorder="1" applyAlignment="1">
      <alignment horizontal="left" vertical="center" wrapText="1"/>
    </xf>
    <xf numFmtId="0" fontId="96" fillId="11" borderId="115" xfId="0" applyFont="1" applyFill="1" applyBorder="1" applyAlignment="1">
      <alignment horizontal="left" vertical="center" wrapText="1"/>
    </xf>
    <xf numFmtId="0" fontId="48" fillId="0" borderId="129" xfId="7" applyFont="1" applyBorder="1" applyAlignment="1">
      <alignment horizontal="left" vertical="center" wrapText="1"/>
    </xf>
    <xf numFmtId="0" fontId="48" fillId="0" borderId="131" xfId="7" applyFont="1" applyBorder="1" applyAlignment="1">
      <alignment horizontal="left" vertical="center" wrapText="1"/>
    </xf>
    <xf numFmtId="0" fontId="48" fillId="0" borderId="130" xfId="7" applyFont="1" applyBorder="1" applyAlignment="1">
      <alignment horizontal="left" vertical="center" wrapText="1"/>
    </xf>
    <xf numFmtId="0" fontId="81" fillId="0" borderId="46" xfId="7" applyFont="1" applyBorder="1" applyAlignment="1">
      <alignment horizontal="left" vertical="center"/>
    </xf>
    <xf numFmtId="0" fontId="81" fillId="0" borderId="38" xfId="7" applyFont="1" applyBorder="1" applyAlignment="1">
      <alignment horizontal="left" vertical="center"/>
    </xf>
    <xf numFmtId="0" fontId="81" fillId="0" borderId="48" xfId="7" applyFont="1" applyBorder="1" applyAlignment="1">
      <alignment horizontal="left" vertical="center"/>
    </xf>
    <xf numFmtId="0" fontId="81" fillId="0" borderId="42" xfId="7" applyFont="1" applyBorder="1" applyAlignment="1">
      <alignment horizontal="left" vertical="center"/>
    </xf>
    <xf numFmtId="0" fontId="79" fillId="16" borderId="38" xfId="0" applyFont="1" applyFill="1" applyBorder="1" applyAlignment="1">
      <alignment horizontal="center" vertical="center" wrapText="1"/>
    </xf>
    <xf numFmtId="0" fontId="79" fillId="16" borderId="40" xfId="0" applyFont="1" applyFill="1" applyBorder="1" applyAlignment="1">
      <alignment horizontal="center" vertical="center" wrapText="1"/>
    </xf>
    <xf numFmtId="0" fontId="79" fillId="16" borderId="42" xfId="0" applyFont="1" applyFill="1" applyBorder="1" applyAlignment="1">
      <alignment horizontal="center" vertical="center" wrapText="1"/>
    </xf>
    <xf numFmtId="0" fontId="79" fillId="16" borderId="44" xfId="0" applyFont="1" applyFill="1" applyBorder="1" applyAlignment="1">
      <alignment horizontal="center" vertical="center" wrapText="1"/>
    </xf>
    <xf numFmtId="0" fontId="81" fillId="0" borderId="109" xfId="7" applyFont="1" applyBorder="1" applyAlignment="1">
      <alignment horizontal="left" vertical="center" wrapText="1"/>
    </xf>
    <xf numFmtId="0" fontId="81" fillId="0" borderId="109" xfId="7" applyFont="1" applyBorder="1" applyAlignment="1">
      <alignment horizontal="center" vertical="center"/>
    </xf>
    <xf numFmtId="0" fontId="81" fillId="0" borderId="0" xfId="7" applyFont="1" applyAlignment="1">
      <alignment horizontal="center" vertical="center"/>
    </xf>
    <xf numFmtId="0" fontId="79" fillId="5" borderId="110" xfId="0" applyFont="1" applyFill="1" applyBorder="1" applyAlignment="1">
      <alignment horizontal="center" wrapText="1"/>
    </xf>
    <xf numFmtId="0" fontId="79" fillId="5" borderId="160" xfId="0" applyFont="1" applyFill="1" applyBorder="1" applyAlignment="1">
      <alignment horizontal="center" wrapText="1"/>
    </xf>
    <xf numFmtId="0" fontId="83" fillId="5" borderId="25" xfId="0" applyFont="1" applyFill="1" applyBorder="1" applyAlignment="1">
      <alignment horizontal="center" wrapText="1"/>
    </xf>
    <xf numFmtId="0" fontId="83" fillId="5" borderId="161" xfId="0" applyFont="1" applyFill="1" applyBorder="1" applyAlignment="1">
      <alignment horizontal="center" wrapText="1"/>
    </xf>
    <xf numFmtId="0" fontId="112" fillId="11" borderId="111" xfId="0" applyFont="1" applyFill="1" applyBorder="1" applyAlignment="1">
      <alignment horizontal="left" vertical="center" wrapText="1"/>
    </xf>
    <xf numFmtId="0" fontId="112" fillId="11" borderId="0" xfId="0" applyFont="1" applyFill="1" applyAlignment="1">
      <alignment horizontal="left" vertical="center" wrapText="1"/>
    </xf>
    <xf numFmtId="0" fontId="112" fillId="11" borderId="112" xfId="0" applyFont="1" applyFill="1" applyBorder="1" applyAlignment="1">
      <alignment horizontal="left" vertical="center" wrapText="1"/>
    </xf>
    <xf numFmtId="0" fontId="112" fillId="5" borderId="111" xfId="0" applyFont="1" applyFill="1" applyBorder="1" applyAlignment="1" applyProtection="1">
      <alignment horizontal="left" vertical="center" wrapText="1"/>
      <protection locked="0"/>
    </xf>
    <xf numFmtId="0" fontId="112" fillId="5" borderId="0" xfId="0" applyFont="1" applyFill="1" applyAlignment="1" applyProtection="1">
      <alignment horizontal="left" vertical="center" wrapText="1"/>
      <protection locked="0"/>
    </xf>
    <xf numFmtId="0" fontId="112" fillId="5" borderId="112" xfId="0" applyFont="1" applyFill="1" applyBorder="1" applyAlignment="1" applyProtection="1">
      <alignment horizontal="left" vertical="center" wrapText="1"/>
      <protection locked="0"/>
    </xf>
    <xf numFmtId="0" fontId="81" fillId="0" borderId="18" xfId="7" applyFont="1" applyBorder="1" applyAlignment="1">
      <alignment horizontal="center" vertical="center"/>
    </xf>
    <xf numFmtId="0" fontId="97" fillId="5" borderId="111" xfId="0" applyFont="1" applyFill="1" applyBorder="1" applyAlignment="1" applyProtection="1">
      <alignment horizontal="left" vertical="center" wrapText="1"/>
      <protection locked="0"/>
    </xf>
    <xf numFmtId="0" fontId="96" fillId="0" borderId="0" xfId="0" applyFont="1" applyAlignment="1" applyProtection="1">
      <alignment horizontal="left" vertical="center" wrapText="1"/>
      <protection locked="0"/>
    </xf>
    <xf numFmtId="0" fontId="96" fillId="0" borderId="112" xfId="0" applyFont="1" applyBorder="1" applyAlignment="1" applyProtection="1">
      <alignment horizontal="left" vertical="center" wrapText="1"/>
      <protection locked="0"/>
    </xf>
    <xf numFmtId="0" fontId="97" fillId="5" borderId="113" xfId="0" applyFont="1" applyFill="1" applyBorder="1" applyAlignment="1" applyProtection="1">
      <alignment horizontal="left" vertical="center" wrapText="1"/>
      <protection locked="0"/>
    </xf>
    <xf numFmtId="0" fontId="96" fillId="0" borderId="114" xfId="0" applyFont="1" applyBorder="1" applyAlignment="1" applyProtection="1">
      <alignment horizontal="left" vertical="center" wrapText="1"/>
      <protection locked="0"/>
    </xf>
    <xf numFmtId="0" fontId="96" fillId="0" borderId="115" xfId="0" applyFont="1" applyBorder="1" applyAlignment="1" applyProtection="1">
      <alignment horizontal="left" vertical="center" wrapText="1"/>
      <protection locked="0"/>
    </xf>
    <xf numFmtId="0" fontId="81" fillId="0" borderId="108" xfId="7" applyFont="1" applyBorder="1" applyAlignment="1">
      <alignment horizontal="left" vertical="center"/>
    </xf>
    <xf numFmtId="0" fontId="81" fillId="0" borderId="109" xfId="7" applyFont="1" applyBorder="1" applyAlignment="1">
      <alignment horizontal="left" vertical="center"/>
    </xf>
    <xf numFmtId="0" fontId="81" fillId="0" borderId="111" xfId="7" applyFont="1" applyBorder="1" applyAlignment="1">
      <alignment horizontal="left" vertical="center"/>
    </xf>
    <xf numFmtId="0" fontId="81" fillId="0" borderId="0" xfId="7" applyFont="1" applyAlignment="1">
      <alignment horizontal="left" vertical="center"/>
    </xf>
    <xf numFmtId="0" fontId="79" fillId="5" borderId="109" xfId="0" applyFont="1" applyFill="1" applyBorder="1" applyAlignment="1" applyProtection="1">
      <alignment horizontal="center" vertical="center" wrapText="1"/>
      <protection locked="0"/>
    </xf>
    <xf numFmtId="0" fontId="79" fillId="5" borderId="0" xfId="0" applyFont="1" applyFill="1" applyAlignment="1" applyProtection="1">
      <alignment horizontal="center" vertical="center" wrapText="1"/>
      <protection locked="0"/>
    </xf>
    <xf numFmtId="0" fontId="79" fillId="5" borderId="110" xfId="0" applyFont="1" applyFill="1" applyBorder="1" applyAlignment="1" applyProtection="1">
      <alignment horizontal="center" wrapText="1"/>
      <protection locked="0"/>
    </xf>
    <xf numFmtId="0" fontId="79" fillId="5" borderId="160" xfId="0" applyFont="1" applyFill="1" applyBorder="1" applyAlignment="1" applyProtection="1">
      <alignment horizontal="center" wrapText="1"/>
      <protection locked="0"/>
    </xf>
    <xf numFmtId="0" fontId="108" fillId="13" borderId="7" xfId="7" applyFont="1" applyFill="1" applyBorder="1" applyAlignment="1">
      <alignment horizontal="center" vertical="center" wrapText="1"/>
    </xf>
    <xf numFmtId="0" fontId="108" fillId="13" borderId="4" xfId="7" applyFont="1" applyFill="1" applyBorder="1" applyAlignment="1">
      <alignment horizontal="center" vertical="center" wrapText="1"/>
    </xf>
    <xf numFmtId="0" fontId="108" fillId="13" borderId="17" xfId="7" applyFont="1" applyFill="1" applyBorder="1" applyAlignment="1">
      <alignment horizontal="center" vertical="center" wrapText="1"/>
    </xf>
    <xf numFmtId="0" fontId="108" fillId="13" borderId="10" xfId="7" applyFont="1" applyFill="1" applyBorder="1" applyAlignment="1">
      <alignment horizontal="center" vertical="center" wrapText="1"/>
    </xf>
    <xf numFmtId="0" fontId="108" fillId="13" borderId="13" xfId="7" applyFont="1" applyFill="1" applyBorder="1" applyAlignment="1">
      <alignment horizontal="center" vertical="center" wrapText="1"/>
    </xf>
    <xf numFmtId="0" fontId="108" fillId="13" borderId="5" xfId="7" applyFont="1" applyFill="1" applyBorder="1" applyAlignment="1">
      <alignment horizontal="center" vertical="center" wrapText="1"/>
    </xf>
    <xf numFmtId="0" fontId="81" fillId="0" borderId="18" xfId="7" applyFont="1" applyBorder="1" applyAlignment="1">
      <alignment horizontal="center" vertical="center" wrapText="1"/>
    </xf>
    <xf numFmtId="0" fontId="81" fillId="12" borderId="18" xfId="7" applyFont="1" applyFill="1" applyBorder="1" applyAlignment="1">
      <alignment horizontal="center" vertical="center" wrapText="1"/>
    </xf>
    <xf numFmtId="0" fontId="130" fillId="0" borderId="3" xfId="7" applyFont="1" applyBorder="1" applyAlignment="1">
      <alignment horizontal="left" vertical="top" wrapText="1"/>
    </xf>
    <xf numFmtId="0" fontId="113" fillId="0" borderId="3" xfId="7" applyFont="1" applyBorder="1" applyAlignment="1">
      <alignment horizontal="left" vertical="top" wrapText="1"/>
    </xf>
    <xf numFmtId="0" fontId="113" fillId="0" borderId="0" xfId="7" applyFont="1" applyAlignment="1">
      <alignment horizontal="left" vertical="top" wrapText="1"/>
    </xf>
    <xf numFmtId="0" fontId="113" fillId="0" borderId="114" xfId="7" applyFont="1" applyBorder="1" applyAlignment="1">
      <alignment horizontal="left" vertical="top" wrapText="1"/>
    </xf>
    <xf numFmtId="0" fontId="86" fillId="0" borderId="0" xfId="7" applyFont="1" applyAlignment="1">
      <alignment horizontal="center" vertical="center"/>
    </xf>
    <xf numFmtId="0" fontId="130" fillId="0" borderId="0" xfId="7" applyFont="1" applyAlignment="1">
      <alignment horizontal="left" vertical="top" wrapText="1"/>
    </xf>
    <xf numFmtId="0" fontId="113" fillId="0" borderId="42" xfId="7" applyFont="1" applyBorder="1" applyAlignment="1">
      <alignment horizontal="left" vertical="top" wrapText="1"/>
    </xf>
    <xf numFmtId="0" fontId="52" fillId="0" borderId="129" xfId="5" applyFont="1" applyBorder="1" applyAlignment="1">
      <alignment horizontal="left" vertical="center" wrapText="1"/>
    </xf>
    <xf numFmtId="0" fontId="52" fillId="0" borderId="131" xfId="5" applyFont="1" applyBorder="1" applyAlignment="1">
      <alignment horizontal="left" vertical="center" wrapText="1"/>
    </xf>
    <xf numFmtId="0" fontId="52" fillId="0" borderId="130" xfId="5" applyFont="1" applyBorder="1" applyAlignment="1">
      <alignment horizontal="left" vertical="center" wrapText="1"/>
    </xf>
    <xf numFmtId="0" fontId="79" fillId="16" borderId="47" xfId="0" applyFont="1" applyFill="1" applyBorder="1" applyAlignment="1">
      <alignment horizontal="center" vertical="center" wrapText="1"/>
    </xf>
    <xf numFmtId="0" fontId="79" fillId="16" borderId="168" xfId="0" applyFont="1" applyFill="1" applyBorder="1" applyAlignment="1">
      <alignment horizontal="center" vertical="center" wrapText="1"/>
    </xf>
    <xf numFmtId="0" fontId="79" fillId="16" borderId="48" xfId="0" applyFont="1" applyFill="1" applyBorder="1" applyAlignment="1">
      <alignment horizontal="center" vertical="center" wrapText="1"/>
    </xf>
    <xf numFmtId="0" fontId="81" fillId="0" borderId="47" xfId="7" applyFont="1" applyBorder="1" applyAlignment="1">
      <alignment horizontal="left" vertical="center" wrapText="1"/>
    </xf>
    <xf numFmtId="0" fontId="79" fillId="16" borderId="170" xfId="0" applyFont="1" applyFill="1" applyBorder="1" applyAlignment="1">
      <alignment horizontal="center" wrapText="1"/>
    </xf>
    <xf numFmtId="0" fontId="79" fillId="16" borderId="15" xfId="0" applyFont="1" applyFill="1" applyBorder="1" applyAlignment="1">
      <alignment horizontal="center" wrapText="1"/>
    </xf>
    <xf numFmtId="0" fontId="79" fillId="16" borderId="169" xfId="0" applyFont="1" applyFill="1" applyBorder="1" applyAlignment="1">
      <alignment horizontal="center" wrapText="1"/>
    </xf>
    <xf numFmtId="0" fontId="83" fillId="16" borderId="172" xfId="0" applyFont="1" applyFill="1" applyBorder="1" applyAlignment="1">
      <alignment horizontal="center" wrapText="1"/>
    </xf>
    <xf numFmtId="0" fontId="83" fillId="16" borderId="173" xfId="0" applyFont="1" applyFill="1" applyBorder="1" applyAlignment="1">
      <alignment horizontal="center" wrapText="1"/>
    </xf>
    <xf numFmtId="0" fontId="83" fillId="16" borderId="174" xfId="0" applyFont="1" applyFill="1" applyBorder="1" applyAlignment="1">
      <alignment horizontal="center" wrapText="1"/>
    </xf>
    <xf numFmtId="0" fontId="78" fillId="0" borderId="0" xfId="7" applyFont="1" applyAlignment="1">
      <alignment horizontal="left" shrinkToFit="1"/>
    </xf>
    <xf numFmtId="0" fontId="78" fillId="0" borderId="112" xfId="7" applyFont="1" applyBorder="1" applyAlignment="1">
      <alignment horizontal="left" shrinkToFit="1"/>
    </xf>
    <xf numFmtId="0" fontId="66" fillId="0" borderId="129" xfId="7" applyFont="1" applyBorder="1" applyAlignment="1">
      <alignment horizontal="left" vertical="center" wrapText="1"/>
    </xf>
    <xf numFmtId="0" fontId="66" fillId="0" borderId="131" xfId="7" applyFont="1" applyBorder="1" applyAlignment="1">
      <alignment horizontal="left" vertical="center" wrapText="1"/>
    </xf>
    <xf numFmtId="0" fontId="66" fillId="0" borderId="130" xfId="7" applyFont="1" applyBorder="1" applyAlignment="1">
      <alignment horizontal="left" vertical="center" wrapText="1"/>
    </xf>
    <xf numFmtId="0" fontId="112" fillId="5" borderId="0" xfId="0" applyFont="1" applyFill="1" applyAlignment="1">
      <alignment horizontal="left" vertical="center" wrapText="1"/>
    </xf>
    <xf numFmtId="0" fontId="112" fillId="5" borderId="112" xfId="0" applyFont="1" applyFill="1" applyBorder="1" applyAlignment="1">
      <alignment horizontal="left" vertical="center" wrapText="1"/>
    </xf>
    <xf numFmtId="0" fontId="97" fillId="11" borderId="111" xfId="0" applyFont="1" applyFill="1" applyBorder="1" applyAlignment="1">
      <alignment horizontal="left" vertical="center" wrapText="1"/>
    </xf>
    <xf numFmtId="0" fontId="96" fillId="11" borderId="0" xfId="0" applyFont="1" applyFill="1" applyAlignment="1">
      <alignment horizontal="left" vertical="center" wrapText="1"/>
    </xf>
    <xf numFmtId="0" fontId="96" fillId="11" borderId="112" xfId="0" applyFont="1" applyFill="1" applyBorder="1" applyAlignment="1">
      <alignment horizontal="left" vertical="center" wrapText="1"/>
    </xf>
    <xf numFmtId="0" fontId="87" fillId="0" borderId="6" xfId="7" applyFont="1" applyBorder="1" applyAlignment="1">
      <alignment horizontal="center" vertical="center" wrapText="1"/>
    </xf>
    <xf numFmtId="0" fontId="87" fillId="0" borderId="2" xfId="7" applyFont="1" applyBorder="1" applyAlignment="1">
      <alignment horizontal="center" vertical="center" wrapText="1"/>
    </xf>
    <xf numFmtId="49" fontId="81" fillId="5" borderId="2" xfId="7" applyNumberFormat="1" applyFont="1" applyFill="1" applyBorder="1" applyAlignment="1" applyProtection="1">
      <alignment horizontal="left" vertical="center" wrapText="1"/>
      <protection locked="0"/>
    </xf>
    <xf numFmtId="49" fontId="81" fillId="5" borderId="11" xfId="7" applyNumberFormat="1" applyFont="1" applyFill="1" applyBorder="1" applyAlignment="1" applyProtection="1">
      <alignment horizontal="left" vertical="center" wrapText="1"/>
      <protection locked="0"/>
    </xf>
    <xf numFmtId="0" fontId="143" fillId="0" borderId="1" xfId="7" applyFont="1" applyBorder="1" applyAlignment="1">
      <alignment horizontal="left" wrapText="1"/>
    </xf>
    <xf numFmtId="49" fontId="81" fillId="5" borderId="2" xfId="7" applyNumberFormat="1" applyFont="1" applyFill="1" applyBorder="1" applyAlignment="1" applyProtection="1">
      <alignment horizontal="center" vertical="center"/>
      <protection locked="0"/>
    </xf>
    <xf numFmtId="0" fontId="87" fillId="0" borderId="17" xfId="7" applyFont="1" applyBorder="1" applyAlignment="1">
      <alignment horizontal="center" vertical="center" wrapText="1"/>
    </xf>
    <xf numFmtId="0" fontId="87" fillId="0" borderId="0" xfId="7" applyFont="1" applyAlignment="1">
      <alignment horizontal="center" vertical="center" wrapText="1"/>
    </xf>
    <xf numFmtId="0" fontId="89" fillId="0" borderId="3" xfId="7" applyFont="1" applyBorder="1" applyAlignment="1">
      <alignment horizontal="left" vertical="center" wrapText="1"/>
    </xf>
    <xf numFmtId="0" fontId="89" fillId="0" borderId="4" xfId="7" applyFont="1" applyBorder="1" applyAlignment="1">
      <alignment horizontal="left" vertical="center" wrapText="1"/>
    </xf>
    <xf numFmtId="0" fontId="89" fillId="0" borderId="1" xfId="7" applyFont="1" applyBorder="1" applyAlignment="1">
      <alignment horizontal="left" vertical="center" wrapText="1"/>
    </xf>
    <xf numFmtId="0" fontId="89" fillId="0" borderId="5" xfId="7" applyFont="1" applyBorder="1" applyAlignment="1">
      <alignment horizontal="left" vertical="center" wrapText="1"/>
    </xf>
    <xf numFmtId="0" fontId="93" fillId="5" borderId="7" xfId="7" applyFont="1" applyFill="1" applyBorder="1" applyAlignment="1" applyProtection="1">
      <alignment horizontal="center" vertical="center"/>
      <protection locked="0"/>
    </xf>
    <xf numFmtId="0" fontId="93" fillId="5" borderId="13" xfId="7" applyFont="1" applyFill="1" applyBorder="1" applyAlignment="1" applyProtection="1">
      <alignment horizontal="center" vertical="center"/>
      <protection locked="0"/>
    </xf>
    <xf numFmtId="49" fontId="81" fillId="5" borderId="18" xfId="7" applyNumberFormat="1" applyFont="1" applyFill="1" applyBorder="1" applyAlignment="1" applyProtection="1">
      <alignment horizontal="left" vertical="center" wrapText="1"/>
      <protection locked="0"/>
    </xf>
    <xf numFmtId="49" fontId="83" fillId="5" borderId="18" xfId="8" applyNumberFormat="1" applyFont="1" applyFill="1" applyBorder="1" applyAlignment="1" applyProtection="1">
      <alignment horizontal="left" vertical="center" wrapText="1"/>
      <protection locked="0"/>
    </xf>
    <xf numFmtId="0" fontId="81" fillId="0" borderId="6" xfId="7" applyFont="1" applyBorder="1" applyAlignment="1">
      <alignment horizontal="left" vertical="center" wrapText="1"/>
    </xf>
    <xf numFmtId="0" fontId="81" fillId="0" borderId="2" xfId="7" applyFont="1" applyBorder="1" applyAlignment="1">
      <alignment horizontal="left" vertical="center" wrapText="1"/>
    </xf>
    <xf numFmtId="0" fontId="83" fillId="0" borderId="2" xfId="8" applyFont="1" applyBorder="1" applyAlignment="1">
      <alignment vertical="center" wrapText="1"/>
    </xf>
    <xf numFmtId="0" fontId="83" fillId="0" borderId="11" xfId="8" applyFont="1" applyBorder="1" applyAlignment="1">
      <alignment vertical="center" wrapText="1"/>
    </xf>
    <xf numFmtId="0" fontId="108" fillId="13" borderId="28" xfId="7" applyFont="1" applyFill="1" applyBorder="1" applyAlignment="1">
      <alignment horizontal="center" vertical="center" wrapText="1"/>
    </xf>
    <xf numFmtId="0" fontId="108" fillId="13" borderId="26" xfId="7" applyFont="1" applyFill="1" applyBorder="1" applyAlignment="1">
      <alignment horizontal="center" vertical="center" wrapText="1"/>
    </xf>
    <xf numFmtId="0" fontId="108" fillId="13" borderId="27" xfId="7" applyFont="1" applyFill="1" applyBorder="1" applyAlignment="1">
      <alignment horizontal="center" vertical="center" wrapText="1"/>
    </xf>
    <xf numFmtId="0" fontId="81" fillId="0" borderId="6" xfId="7" applyFont="1" applyBorder="1" applyAlignment="1">
      <alignment vertical="center"/>
    </xf>
    <xf numFmtId="0" fontId="81" fillId="0" borderId="11" xfId="7" applyFont="1" applyBorder="1" applyAlignment="1">
      <alignment vertical="center"/>
    </xf>
    <xf numFmtId="49" fontId="81" fillId="5" borderId="6" xfId="7" applyNumberFormat="1" applyFont="1" applyFill="1" applyBorder="1" applyAlignment="1" applyProtection="1">
      <alignment horizontal="center" vertical="center" wrapText="1"/>
      <protection locked="0"/>
    </xf>
    <xf numFmtId="49" fontId="81" fillId="5" borderId="2" xfId="7" applyNumberFormat="1" applyFont="1" applyFill="1" applyBorder="1" applyAlignment="1" applyProtection="1">
      <alignment horizontal="center" vertical="center" wrapText="1"/>
      <protection locked="0"/>
    </xf>
    <xf numFmtId="49" fontId="81" fillId="5" borderId="11" xfId="7" applyNumberFormat="1" applyFont="1" applyFill="1" applyBorder="1" applyAlignment="1" applyProtection="1">
      <alignment horizontal="center" vertical="center" wrapText="1"/>
      <protection locked="0"/>
    </xf>
    <xf numFmtId="0" fontId="81" fillId="0" borderId="11" xfId="7" applyFont="1" applyBorder="1" applyAlignment="1">
      <alignment horizontal="left" vertical="center" wrapText="1"/>
    </xf>
    <xf numFmtId="0" fontId="96" fillId="0" borderId="2" xfId="0" applyFont="1" applyBorder="1" applyAlignment="1">
      <alignment horizontal="left" vertical="center" wrapText="1"/>
    </xf>
    <xf numFmtId="0" fontId="96" fillId="0" borderId="11" xfId="0" applyFont="1" applyBorder="1" applyAlignment="1">
      <alignment horizontal="left" vertical="center" wrapText="1"/>
    </xf>
    <xf numFmtId="49" fontId="81" fillId="5" borderId="6" xfId="7" applyNumberFormat="1" applyFont="1" applyFill="1" applyBorder="1" applyAlignment="1" applyProtection="1">
      <alignment horizontal="center" vertical="center"/>
      <protection locked="0"/>
    </xf>
    <xf numFmtId="49" fontId="81" fillId="5" borderId="11" xfId="7" applyNumberFormat="1" applyFont="1" applyFill="1" applyBorder="1" applyAlignment="1" applyProtection="1">
      <alignment horizontal="center" vertical="center"/>
      <protection locked="0"/>
    </xf>
    <xf numFmtId="0" fontId="81" fillId="0" borderId="28" xfId="8" applyFont="1" applyBorder="1" applyAlignment="1">
      <alignment horizontal="center" vertical="center" wrapText="1"/>
    </xf>
    <xf numFmtId="0" fontId="81" fillId="0" borderId="27" xfId="8" applyFont="1" applyBorder="1" applyAlignment="1">
      <alignment horizontal="center" vertical="center" wrapText="1"/>
    </xf>
    <xf numFmtId="0" fontId="81" fillId="0" borderId="6" xfId="7" applyFont="1" applyBorder="1" applyAlignment="1">
      <alignment horizontal="left" vertical="center"/>
    </xf>
    <xf numFmtId="0" fontId="81" fillId="0" borderId="2" xfId="7" applyFont="1" applyBorder="1" applyAlignment="1">
      <alignment horizontal="left" vertical="center"/>
    </xf>
    <xf numFmtId="0" fontId="81" fillId="0" borderId="11" xfId="7" applyFont="1" applyBorder="1" applyAlignment="1">
      <alignment horizontal="left" vertical="center"/>
    </xf>
    <xf numFmtId="0" fontId="81" fillId="0" borderId="6" xfId="7" applyFont="1" applyBorder="1" applyAlignment="1">
      <alignment horizontal="center" vertical="center" wrapText="1"/>
    </xf>
    <xf numFmtId="0" fontId="81" fillId="0" borderId="11" xfId="7" applyFont="1" applyBorder="1" applyAlignment="1">
      <alignment horizontal="center" vertical="center" wrapText="1"/>
    </xf>
    <xf numFmtId="0" fontId="81" fillId="0" borderId="7" xfId="7" applyFont="1" applyBorder="1" applyAlignment="1">
      <alignment horizontal="center" vertical="center" wrapText="1"/>
    </xf>
    <xf numFmtId="0" fontId="81" fillId="0" borderId="4" xfId="7" applyFont="1" applyBorder="1" applyAlignment="1">
      <alignment horizontal="center" vertical="center" wrapText="1"/>
    </xf>
    <xf numFmtId="0" fontId="81" fillId="0" borderId="13" xfId="7" applyFont="1" applyBorder="1" applyAlignment="1">
      <alignment horizontal="center" vertical="center" wrapText="1"/>
    </xf>
    <xf numFmtId="0" fontId="81" fillId="0" borderId="5" xfId="7" applyFont="1" applyBorder="1" applyAlignment="1">
      <alignment horizontal="center" vertical="center" wrapText="1"/>
    </xf>
    <xf numFmtId="0" fontId="81" fillId="0" borderId="6" xfId="7" applyFont="1" applyBorder="1" applyAlignment="1">
      <alignment horizontal="center" vertical="center"/>
    </xf>
    <xf numFmtId="0" fontId="81" fillId="0" borderId="2" xfId="7" applyFont="1" applyBorder="1" applyAlignment="1">
      <alignment horizontal="center" vertical="center"/>
    </xf>
    <xf numFmtId="0" fontId="81" fillId="0" borderId="11" xfId="7" applyFont="1" applyBorder="1" applyAlignment="1">
      <alignment horizontal="center" vertical="center"/>
    </xf>
  </cellXfs>
  <cellStyles count="14">
    <cellStyle name="ハイパーリンク" xfId="1" builtinId="8"/>
    <cellStyle name="ハイパーリンク 2" xfId="6" xr:uid="{4F00E280-32EE-484B-9A93-6CD91828CA63}"/>
    <cellStyle name="桁区切り" xfId="2" builtinId="6"/>
    <cellStyle name="桁区切り 2" xfId="11" xr:uid="{5062AB45-0D69-4C8B-9B65-5BCFB945D59E}"/>
    <cellStyle name="通貨" xfId="3" builtinId="7"/>
    <cellStyle name="通貨 2" xfId="12" xr:uid="{99231EF1-C82F-4FFE-9DF7-AEBADE23FA1C}"/>
    <cellStyle name="標準" xfId="0" builtinId="0"/>
    <cellStyle name="標準 2" xfId="4" xr:uid="{00000000-0005-0000-0000-000004000000}"/>
    <cellStyle name="標準 2 2" xfId="7" xr:uid="{41A38F93-7401-4A8C-8FB6-70085AA52356}"/>
    <cellStyle name="標準 3" xfId="5" xr:uid="{595E6674-C93C-4A6D-9079-923D216860D3}"/>
    <cellStyle name="標準 4" xfId="8" xr:uid="{8AC9B953-555F-4E78-B92A-C407A549E31A}"/>
    <cellStyle name="標準 5" xfId="9" xr:uid="{659986EF-F967-4F3B-8875-090A352B5D0F}"/>
    <cellStyle name="標準 5 2" xfId="13" xr:uid="{8378B561-E55C-4C12-9C34-F4216F9B5CEB}"/>
    <cellStyle name="標準 6" xfId="10" xr:uid="{585EACAF-BD0C-46CA-882D-82A7B38FCAD8}"/>
  </cellStyles>
  <dxfs count="9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66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ont>
        <color rgb="FFFF0000"/>
      </font>
      <fill>
        <patternFill>
          <bgColor theme="9" tint="0.79998168889431442"/>
        </patternFill>
      </fill>
    </dxf>
    <dxf>
      <fill>
        <patternFill>
          <bgColor rgb="FFFFFF00"/>
        </patternFill>
      </fill>
    </dxf>
    <dxf>
      <font>
        <color rgb="FFFF0000"/>
      </font>
      <fill>
        <patternFill>
          <bgColor theme="9" tint="0.79998168889431442"/>
        </patternFill>
      </fill>
    </dxf>
  </dxfs>
  <tableStyles count="0" defaultTableStyle="TableStyleMedium2" defaultPivotStyle="PivotStyleLight16"/>
  <colors>
    <mruColors>
      <color rgb="FFFF6600"/>
      <color rgb="FFCCFFCC"/>
      <color rgb="FF66FF99"/>
      <color rgb="FF0000CC"/>
      <color rgb="FF000099"/>
      <color rgb="FF66FF66"/>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56</xdr:col>
      <xdr:colOff>169333</xdr:colOff>
      <xdr:row>3</xdr:row>
      <xdr:rowOff>53310</xdr:rowOff>
    </xdr:from>
    <xdr:to>
      <xdr:col>60</xdr:col>
      <xdr:colOff>243416</xdr:colOff>
      <xdr:row>12</xdr:row>
      <xdr:rowOff>0</xdr:rowOff>
    </xdr:to>
    <xdr:grpSp>
      <xdr:nvGrpSpPr>
        <xdr:cNvPr id="2" name="グループ化 5">
          <a:extLst>
            <a:ext uri="{FF2B5EF4-FFF2-40B4-BE49-F238E27FC236}">
              <a16:creationId xmlns:a16="http://schemas.microsoft.com/office/drawing/2014/main" id="{90FC6648-B12F-4F17-A579-7CD3C785EFAD}"/>
            </a:ext>
          </a:extLst>
        </xdr:cNvPr>
        <xdr:cNvGrpSpPr>
          <a:grpSpLocks/>
        </xdr:cNvGrpSpPr>
      </xdr:nvGrpSpPr>
      <xdr:grpSpPr bwMode="auto">
        <a:xfrm>
          <a:off x="20636177" y="708154"/>
          <a:ext cx="1407583" cy="1637377"/>
          <a:chOff x="5936614" y="677989"/>
          <a:chExt cx="1178906" cy="1759924"/>
        </a:xfrm>
      </xdr:grpSpPr>
      <xdr:pic>
        <xdr:nvPicPr>
          <xdr:cNvPr id="3" name="Picture 3">
            <a:extLst>
              <a:ext uri="{FF2B5EF4-FFF2-40B4-BE49-F238E27FC236}">
                <a16:creationId xmlns:a16="http://schemas.microsoft.com/office/drawing/2014/main" id="{A0FD4E65-874C-A757-14D0-EE2B93B72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6614" y="677989"/>
            <a:ext cx="1178906" cy="1759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24">
            <a:extLst>
              <a:ext uri="{FF2B5EF4-FFF2-40B4-BE49-F238E27FC236}">
                <a16:creationId xmlns:a16="http://schemas.microsoft.com/office/drawing/2014/main" id="{D60D6D88-7AB5-5D95-1DE3-1F319B4D391F}"/>
              </a:ext>
            </a:extLst>
          </xdr:cNvPr>
          <xdr:cNvSpPr txBox="1">
            <a:spLocks noChangeArrowheads="1"/>
          </xdr:cNvSpPr>
        </xdr:nvSpPr>
        <xdr:spPr bwMode="auto">
          <a:xfrm>
            <a:off x="5967620" y="1104898"/>
            <a:ext cx="1053666" cy="444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a:lstStyle/>
          <a:p>
            <a:pPr algn="ctr" rtl="0">
              <a:lnSpc>
                <a:spcPts val="2500"/>
              </a:lnSpc>
              <a:defRPr sz="1000"/>
            </a:pPr>
            <a:r>
              <a:rPr lang="ja-JP" altLang="en-US" sz="2200" b="0" i="0" u="none" strike="noStrike" baseline="0">
                <a:solidFill>
                  <a:srgbClr val="FFFFFF"/>
                </a:solidFill>
                <a:latin typeface="ＭＳ Ｐゴシック"/>
                <a:ea typeface="ＭＳ Ｐゴシック"/>
              </a:rPr>
              <a:t>sample</a:t>
            </a:r>
            <a:endParaRPr lang="ja-JP" altLang="en-US"/>
          </a:p>
        </xdr:txBody>
      </xdr:sp>
    </xdr:grpSp>
    <xdr:clientData/>
  </xdr:twoCellAnchor>
  <xdr:twoCellAnchor editAs="oneCell">
    <xdr:from>
      <xdr:col>54</xdr:col>
      <xdr:colOff>160866</xdr:colOff>
      <xdr:row>76</xdr:row>
      <xdr:rowOff>113996</xdr:rowOff>
    </xdr:from>
    <xdr:to>
      <xdr:col>58</xdr:col>
      <xdr:colOff>211968</xdr:colOff>
      <xdr:row>80</xdr:row>
      <xdr:rowOff>219755</xdr:rowOff>
    </xdr:to>
    <xdr:pic>
      <xdr:nvPicPr>
        <xdr:cNvPr id="5" name="図 4">
          <a:extLst>
            <a:ext uri="{FF2B5EF4-FFF2-40B4-BE49-F238E27FC236}">
              <a16:creationId xmlns:a16="http://schemas.microsoft.com/office/drawing/2014/main" id="{0977D4ED-E0E9-48CF-8A8D-C1751E38CC77}"/>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865710" y="14663434"/>
          <a:ext cx="1384602" cy="772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61</xdr:col>
      <xdr:colOff>446524</xdr:colOff>
      <xdr:row>55</xdr:row>
      <xdr:rowOff>95250</xdr:rowOff>
    </xdr:from>
    <xdr:to>
      <xdr:col>66</xdr:col>
      <xdr:colOff>111125</xdr:colOff>
      <xdr:row>59</xdr:row>
      <xdr:rowOff>220549</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27291149" y="12192000"/>
          <a:ext cx="2045851" cy="1474674"/>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523874</xdr:colOff>
      <xdr:row>61</xdr:row>
      <xdr:rowOff>15875</xdr:rowOff>
    </xdr:from>
    <xdr:to>
      <xdr:col>75</xdr:col>
      <xdr:colOff>38098</xdr:colOff>
      <xdr:row>64</xdr:row>
      <xdr:rowOff>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7938749" y="13922375"/>
          <a:ext cx="13277849" cy="714375"/>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25400</xdr:colOff>
      <xdr:row>67</xdr:row>
      <xdr:rowOff>15875</xdr:rowOff>
    </xdr:from>
    <xdr:to>
      <xdr:col>75</xdr:col>
      <xdr:colOff>25400</xdr:colOff>
      <xdr:row>68</xdr:row>
      <xdr:rowOff>25400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9234150" y="15811500"/>
          <a:ext cx="11969750" cy="295275"/>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322601</xdr:colOff>
      <xdr:row>63</xdr:row>
      <xdr:rowOff>10320</xdr:rowOff>
    </xdr:from>
    <xdr:to>
      <xdr:col>50</xdr:col>
      <xdr:colOff>36852</xdr:colOff>
      <xdr:row>67</xdr:row>
      <xdr:rowOff>220098</xdr:rowOff>
    </xdr:to>
    <xdr:sp macro="" textlink="">
      <xdr:nvSpPr>
        <xdr:cNvPr id="15" name="次の値と等しい 14">
          <a:extLst>
            <a:ext uri="{FF2B5EF4-FFF2-40B4-BE49-F238E27FC236}">
              <a16:creationId xmlns:a16="http://schemas.microsoft.com/office/drawing/2014/main" id="{00000000-0008-0000-0200-00000F000000}"/>
            </a:ext>
          </a:extLst>
        </xdr:cNvPr>
        <xdr:cNvSpPr/>
      </xdr:nvSpPr>
      <xdr:spPr>
        <a:xfrm rot="5400000">
          <a:off x="16307025" y="13601021"/>
          <a:ext cx="1575028" cy="809626"/>
        </a:xfrm>
        <a:prstGeom prst="mathEqual">
          <a:avLst>
            <a:gd name="adj1" fmla="val 10732"/>
            <a:gd name="adj2" fmla="val 11760"/>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127000</xdr:colOff>
      <xdr:row>55</xdr:row>
      <xdr:rowOff>142875</xdr:rowOff>
    </xdr:from>
    <xdr:to>
      <xdr:col>33</xdr:col>
      <xdr:colOff>236101</xdr:colOff>
      <xdr:row>60</xdr:row>
      <xdr:rowOff>14174</xdr:rowOff>
    </xdr:to>
    <xdr:cxnSp macro="">
      <xdr:nvCxnSpPr>
        <xdr:cNvPr id="7" name="直線矢印コネクタ 6">
          <a:extLst>
            <a:ext uri="{FF2B5EF4-FFF2-40B4-BE49-F238E27FC236}">
              <a16:creationId xmlns:a16="http://schemas.microsoft.com/office/drawing/2014/main" id="{E0DF5D57-ADA4-40FE-9E0F-A599022BAA52}"/>
            </a:ext>
          </a:extLst>
        </xdr:cNvPr>
        <xdr:cNvCxnSpPr/>
      </xdr:nvCxnSpPr>
      <xdr:spPr>
        <a:xfrm flipH="1">
          <a:off x="8191500" y="12239625"/>
          <a:ext cx="2045851" cy="1474674"/>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685800</xdr:colOff>
      <xdr:row>39</xdr:row>
      <xdr:rowOff>0</xdr:rowOff>
    </xdr:from>
    <xdr:to>
      <xdr:col>30</xdr:col>
      <xdr:colOff>517525</xdr:colOff>
      <xdr:row>40</xdr:row>
      <xdr:rowOff>95249</xdr:rowOff>
    </xdr:to>
    <xdr:pic>
      <xdr:nvPicPr>
        <xdr:cNvPr id="2" name="図 1">
          <a:extLst>
            <a:ext uri="{FF2B5EF4-FFF2-40B4-BE49-F238E27FC236}">
              <a16:creationId xmlns:a16="http://schemas.microsoft.com/office/drawing/2014/main" id="{1A7A5FC1-5B71-4BB4-B5AA-8E8DDF11F27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18500" y="13820775"/>
          <a:ext cx="1400175" cy="52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19050</xdr:colOff>
      <xdr:row>7</xdr:row>
      <xdr:rowOff>349173</xdr:rowOff>
    </xdr:from>
    <xdr:to>
      <xdr:col>31</xdr:col>
      <xdr:colOff>148915</xdr:colOff>
      <xdr:row>9</xdr:row>
      <xdr:rowOff>230227</xdr:rowOff>
    </xdr:to>
    <xdr:pic>
      <xdr:nvPicPr>
        <xdr:cNvPr id="3" name="図 2">
          <a:extLst>
            <a:ext uri="{FF2B5EF4-FFF2-40B4-BE49-F238E27FC236}">
              <a16:creationId xmlns:a16="http://schemas.microsoft.com/office/drawing/2014/main" id="{6DB8A51B-AC2E-4197-9B29-53EB6CF8871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3051750" y="2730423"/>
          <a:ext cx="2682565" cy="7383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udents.keio.ac.jp/en/com/class/schedule/academic-calendar.html" TargetMode="External"/><Relationship Id="rId1" Type="http://schemas.openxmlformats.org/officeDocument/2006/relationships/hyperlink" Target="https://www.ic.keio.ac.jp/en/life/scholarship/application.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i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D39D-3108-447F-A68A-C3034D9C613D}">
  <sheetPr>
    <tabColor theme="8" tint="0.79998168889431442"/>
    <pageSetUpPr fitToPage="1"/>
  </sheetPr>
  <dimension ref="A1:S46"/>
  <sheetViews>
    <sheetView view="pageBreakPreview" zoomScale="90" zoomScaleNormal="60" zoomScaleSheetLayoutView="90" zoomScalePageLayoutView="75" workbookViewId="0">
      <selection activeCell="I9" sqref="I9"/>
    </sheetView>
  </sheetViews>
  <sheetFormatPr defaultColWidth="8.625" defaultRowHeight="15" x14ac:dyDescent="0.15"/>
  <cols>
    <col min="1" max="1" width="16.875" style="145" customWidth="1"/>
    <col min="2" max="2" width="15" style="146" customWidth="1"/>
    <col min="3" max="3" width="84.875" style="126" customWidth="1"/>
    <col min="4" max="4" width="10.125" style="145" customWidth="1"/>
    <col min="5" max="5" width="16.5" style="145" customWidth="1"/>
    <col min="6" max="6" width="12.75" style="146" customWidth="1"/>
    <col min="7" max="15" width="8.875" style="146" customWidth="1"/>
    <col min="16" max="16" width="65.875" style="126" customWidth="1"/>
    <col min="17" max="18" width="8.625" style="126"/>
    <col min="19" max="19" width="29.875" style="126" customWidth="1"/>
    <col min="20" max="16384" width="8.625" style="126"/>
  </cols>
  <sheetData>
    <row r="1" spans="1:16" ht="66" customHeight="1" thickBot="1" x14ac:dyDescent="0.2">
      <c r="A1" s="945" t="s">
        <v>692</v>
      </c>
      <c r="B1" s="946"/>
      <c r="C1" s="946"/>
      <c r="D1" s="946"/>
      <c r="E1" s="946"/>
      <c r="F1" s="946"/>
      <c r="G1" s="946"/>
      <c r="H1" s="946"/>
      <c r="I1" s="946"/>
      <c r="J1" s="946"/>
      <c r="K1" s="946"/>
      <c r="L1" s="946"/>
      <c r="M1" s="946"/>
      <c r="N1" s="946"/>
      <c r="O1" s="946"/>
    </row>
    <row r="2" spans="1:16" ht="66" customHeight="1" x14ac:dyDescent="0.15">
      <c r="A2" s="947" t="str">
        <f>Option!B84</f>
        <v>As of April 2026</v>
      </c>
      <c r="B2" s="278" t="s">
        <v>314</v>
      </c>
      <c r="C2" s="123"/>
      <c r="D2" s="127" t="s">
        <v>213</v>
      </c>
      <c r="E2" s="950"/>
      <c r="F2" s="950"/>
      <c r="G2" s="950"/>
      <c r="H2" s="950"/>
      <c r="I2" s="950"/>
      <c r="J2" s="950"/>
      <c r="K2" s="950"/>
      <c r="L2" s="950"/>
      <c r="M2" s="950"/>
      <c r="N2" s="950"/>
      <c r="O2" s="951"/>
    </row>
    <row r="3" spans="1:16" ht="44.1" customHeight="1" x14ac:dyDescent="0.15">
      <c r="A3" s="948"/>
      <c r="B3" s="217" t="s">
        <v>315</v>
      </c>
      <c r="C3" s="124"/>
      <c r="D3" s="952" t="s">
        <v>264</v>
      </c>
      <c r="E3" s="954"/>
      <c r="F3" s="955"/>
      <c r="G3" s="955"/>
      <c r="H3" s="955"/>
      <c r="I3" s="955"/>
      <c r="J3" s="955"/>
      <c r="K3" s="955"/>
      <c r="L3" s="955"/>
      <c r="M3" s="955"/>
      <c r="N3" s="955"/>
      <c r="O3" s="956"/>
    </row>
    <row r="4" spans="1:16" ht="44.1" customHeight="1" thickBot="1" x14ac:dyDescent="0.2">
      <c r="A4" s="949"/>
      <c r="B4" s="279" t="s">
        <v>214</v>
      </c>
      <c r="C4" s="125"/>
      <c r="D4" s="953"/>
      <c r="E4" s="957"/>
      <c r="F4" s="958"/>
      <c r="G4" s="958"/>
      <c r="H4" s="958"/>
      <c r="I4" s="958"/>
      <c r="J4" s="958"/>
      <c r="K4" s="958"/>
      <c r="L4" s="958"/>
      <c r="M4" s="958"/>
      <c r="N4" s="958"/>
      <c r="O4" s="959"/>
    </row>
    <row r="5" spans="1:16" s="129" customFormat="1" ht="15" customHeight="1" x14ac:dyDescent="0.35">
      <c r="A5" s="128"/>
      <c r="B5" s="128"/>
      <c r="C5" s="128"/>
      <c r="D5" s="128"/>
      <c r="E5" s="128"/>
      <c r="F5" s="128"/>
      <c r="G5" s="128"/>
      <c r="H5" s="128"/>
      <c r="I5" s="128"/>
      <c r="J5" s="128"/>
      <c r="K5" s="128"/>
      <c r="L5" s="128"/>
      <c r="M5" s="128"/>
      <c r="N5" s="128"/>
      <c r="O5" s="128"/>
    </row>
    <row r="6" spans="1:16" s="129" customFormat="1" ht="71.25" customHeight="1" x14ac:dyDescent="0.35">
      <c r="A6" s="944" t="s">
        <v>693</v>
      </c>
      <c r="B6" s="944"/>
      <c r="C6" s="944"/>
      <c r="D6" s="944"/>
      <c r="E6" s="944"/>
      <c r="F6" s="944"/>
      <c r="G6" s="944"/>
      <c r="H6" s="944"/>
      <c r="I6" s="944"/>
      <c r="J6" s="944"/>
      <c r="K6" s="944"/>
      <c r="L6" s="944"/>
      <c r="M6" s="944"/>
      <c r="N6" s="944"/>
      <c r="O6" s="944"/>
    </row>
    <row r="7" spans="1:16" s="171" customFormat="1" ht="31.5" customHeight="1" x14ac:dyDescent="0.3">
      <c r="A7" s="943" t="str">
        <f>IF((COUNTIF(A11:A16,"Incomplete")+COUNTIF(B21:B46,"Incomplete")+COUNTIF(E21:E46,"Incomplete")),"Incomplete items remain. After reviewing and responding, be sure to select ✓ or N/A from the pull-down.","All items have been verified. Please remember to continue with your correspondence and submission.")</f>
        <v>Incomplete items remain. After reviewing and responding, be sure to select ✓ or N/A from the pull-down.</v>
      </c>
      <c r="B7" s="943"/>
      <c r="C7" s="943"/>
      <c r="D7" s="943"/>
      <c r="E7" s="943"/>
      <c r="F7" s="943"/>
      <c r="G7" s="943"/>
      <c r="H7" s="943"/>
      <c r="I7" s="943"/>
      <c r="J7" s="943"/>
      <c r="K7" s="943"/>
      <c r="L7" s="943"/>
      <c r="M7" s="943"/>
      <c r="N7" s="943"/>
      <c r="O7" s="943"/>
    </row>
    <row r="8" spans="1:16" s="129" customFormat="1" ht="15" customHeight="1" x14ac:dyDescent="0.35">
      <c r="A8" s="128"/>
      <c r="B8" s="128"/>
      <c r="C8" s="128"/>
      <c r="D8" s="128"/>
      <c r="E8" s="128"/>
      <c r="F8" s="128"/>
      <c r="G8" s="128"/>
      <c r="H8" s="128"/>
      <c r="I8" s="128"/>
      <c r="J8" s="128"/>
      <c r="K8" s="128"/>
      <c r="L8" s="128"/>
      <c r="M8" s="128"/>
      <c r="N8" s="128"/>
      <c r="O8" s="128"/>
    </row>
    <row r="9" spans="1:16" s="129" customFormat="1" ht="31.5" customHeight="1" x14ac:dyDescent="0.35">
      <c r="A9" s="130" t="s">
        <v>215</v>
      </c>
      <c r="B9" s="131"/>
      <c r="C9" s="131"/>
      <c r="D9" s="131"/>
      <c r="E9" s="131"/>
      <c r="F9" s="131"/>
      <c r="G9" s="131"/>
      <c r="H9" s="131"/>
      <c r="I9" s="131"/>
      <c r="J9" s="131"/>
      <c r="K9" s="131"/>
      <c r="L9" s="131"/>
      <c r="M9" s="131"/>
      <c r="N9" s="131"/>
      <c r="O9" s="131"/>
    </row>
    <row r="10" spans="1:16" s="129" customFormat="1" ht="30" customHeight="1" x14ac:dyDescent="0.35">
      <c r="A10" s="220" t="s">
        <v>422</v>
      </c>
      <c r="B10" s="132" t="s">
        <v>694</v>
      </c>
      <c r="C10" s="133"/>
      <c r="D10" s="133"/>
      <c r="E10" s="133"/>
      <c r="F10" s="133"/>
      <c r="G10" s="133"/>
      <c r="H10" s="133"/>
      <c r="I10" s="133"/>
      <c r="J10" s="133"/>
      <c r="K10" s="133"/>
      <c r="L10" s="133"/>
      <c r="M10" s="133"/>
      <c r="N10" s="133"/>
      <c r="O10" s="131"/>
    </row>
    <row r="11" spans="1:16" s="129" customFormat="1" ht="30" customHeight="1" x14ac:dyDescent="0.35">
      <c r="A11" s="220" t="s">
        <v>424</v>
      </c>
      <c r="B11" s="213" t="s">
        <v>695</v>
      </c>
      <c r="C11" s="133"/>
      <c r="D11" s="133"/>
      <c r="E11" s="133"/>
      <c r="F11" s="133"/>
      <c r="G11" s="133"/>
      <c r="H11" s="133"/>
      <c r="I11" s="133"/>
      <c r="J11" s="133"/>
      <c r="K11" s="133"/>
      <c r="L11" s="133"/>
      <c r="M11" s="133"/>
      <c r="N11" s="133"/>
      <c r="O11" s="131"/>
    </row>
    <row r="12" spans="1:16" s="129" customFormat="1" ht="30" customHeight="1" x14ac:dyDescent="0.35">
      <c r="A12" s="220" t="s">
        <v>424</v>
      </c>
      <c r="B12" s="214" t="s">
        <v>730</v>
      </c>
      <c r="C12" s="133"/>
      <c r="D12" s="134"/>
      <c r="E12" s="98"/>
      <c r="F12" s="98" t="s">
        <v>216</v>
      </c>
      <c r="J12" s="133"/>
      <c r="K12" s="133"/>
      <c r="L12" s="133"/>
      <c r="M12" s="133"/>
      <c r="N12" s="133"/>
      <c r="O12" s="131"/>
    </row>
    <row r="13" spans="1:16" s="129" customFormat="1" ht="30" customHeight="1" x14ac:dyDescent="0.35">
      <c r="A13" s="220" t="s">
        <v>424</v>
      </c>
      <c r="B13" s="214" t="s">
        <v>520</v>
      </c>
      <c r="C13" s="133"/>
      <c r="D13" s="133"/>
      <c r="E13" s="133"/>
      <c r="F13" s="133"/>
      <c r="G13" s="133"/>
      <c r="H13" s="133"/>
      <c r="I13" s="133"/>
      <c r="J13" s="133"/>
      <c r="K13" s="133"/>
      <c r="L13" s="133"/>
      <c r="M13" s="133"/>
      <c r="N13" s="133"/>
      <c r="O13" s="131"/>
    </row>
    <row r="14" spans="1:16" s="129" customFormat="1" ht="30" customHeight="1" x14ac:dyDescent="0.35">
      <c r="A14" s="220" t="s">
        <v>424</v>
      </c>
      <c r="B14" s="214" t="s">
        <v>521</v>
      </c>
      <c r="C14" s="133"/>
      <c r="D14" s="133"/>
      <c r="E14" s="133"/>
      <c r="F14" s="133"/>
      <c r="G14" s="133"/>
      <c r="H14" s="133"/>
      <c r="I14" s="133"/>
      <c r="J14" s="133"/>
      <c r="K14" s="133"/>
      <c r="L14" s="133"/>
      <c r="M14" s="133"/>
      <c r="N14" s="133"/>
      <c r="O14" s="131"/>
    </row>
    <row r="15" spans="1:16" ht="30" customHeight="1" x14ac:dyDescent="0.15">
      <c r="A15" s="220" t="s">
        <v>424</v>
      </c>
      <c r="B15" s="318" t="s">
        <v>423</v>
      </c>
      <c r="C15" s="317"/>
      <c r="D15" s="317"/>
      <c r="E15" s="317"/>
      <c r="F15" s="317"/>
      <c r="G15" s="317"/>
      <c r="H15" s="317"/>
      <c r="I15" s="317"/>
      <c r="J15" s="317"/>
      <c r="K15" s="317"/>
      <c r="L15" s="317"/>
      <c r="M15" s="317"/>
      <c r="N15" s="317"/>
      <c r="O15" s="126"/>
    </row>
    <row r="16" spans="1:16" s="458" customFormat="1" ht="30" customHeight="1" x14ac:dyDescent="0.15">
      <c r="A16" s="220" t="s">
        <v>424</v>
      </c>
      <c r="B16" s="455" t="s">
        <v>723</v>
      </c>
      <c r="C16" s="456"/>
      <c r="D16" s="456"/>
      <c r="E16" s="456"/>
      <c r="F16" s="456"/>
      <c r="G16" s="456"/>
      <c r="H16" s="456"/>
      <c r="I16" s="456"/>
      <c r="J16" s="456"/>
      <c r="K16" s="456"/>
      <c r="L16" s="456"/>
      <c r="M16" s="456"/>
      <c r="N16" s="456"/>
      <c r="O16" s="457"/>
      <c r="P16"/>
    </row>
    <row r="17" spans="1:19" s="458" customFormat="1" ht="30" customHeight="1" x14ac:dyDescent="0.15">
      <c r="A17" s="459" t="s">
        <v>724</v>
      </c>
      <c r="B17" s="460"/>
      <c r="C17" s="461"/>
      <c r="D17" s="456"/>
      <c r="E17" s="456"/>
      <c r="F17" s="456"/>
      <c r="G17" s="456"/>
      <c r="H17" s="456"/>
      <c r="I17" s="456"/>
      <c r="J17" s="456"/>
      <c r="K17" s="456"/>
      <c r="L17" s="456"/>
      <c r="M17" s="456"/>
      <c r="N17" s="456"/>
      <c r="O17" s="457"/>
      <c r="P17"/>
      <c r="Q17"/>
      <c r="R17"/>
      <c r="S17"/>
    </row>
    <row r="18" spans="1:19" s="458" customFormat="1" ht="30" customHeight="1" x14ac:dyDescent="0.15">
      <c r="A18" s="965" t="s">
        <v>725</v>
      </c>
      <c r="B18" s="965"/>
      <c r="C18" s="462" t="s">
        <v>726</v>
      </c>
      <c r="D18" s="457"/>
      <c r="E18" s="456"/>
      <c r="F18" s="456"/>
      <c r="G18" s="456"/>
      <c r="H18" s="456"/>
      <c r="I18" s="456"/>
      <c r="J18" s="457"/>
      <c r="K18" s="456"/>
      <c r="L18" s="456"/>
      <c r="M18" s="456"/>
      <c r="N18" s="456"/>
      <c r="O18" s="457"/>
      <c r="P18"/>
      <c r="Q18"/>
      <c r="R18"/>
      <c r="S18"/>
    </row>
    <row r="19" spans="1:19" ht="14.25" customHeight="1" x14ac:dyDescent="0.15">
      <c r="A19" s="131"/>
      <c r="B19" s="216"/>
      <c r="C19" s="216"/>
      <c r="D19" s="216"/>
      <c r="E19" s="216"/>
      <c r="F19" s="216"/>
      <c r="G19" s="216"/>
      <c r="H19" s="216"/>
      <c r="I19" s="216"/>
      <c r="J19" s="216"/>
      <c r="K19" s="216"/>
      <c r="L19" s="216"/>
      <c r="M19" s="216"/>
      <c r="N19" s="216"/>
      <c r="O19" s="126"/>
    </row>
    <row r="20" spans="1:19" s="139" customFormat="1" ht="37.5" customHeight="1" x14ac:dyDescent="0.15">
      <c r="A20" s="135" t="s">
        <v>217</v>
      </c>
      <c r="B20" s="136" t="s">
        <v>385</v>
      </c>
      <c r="C20" s="135" t="s">
        <v>218</v>
      </c>
      <c r="D20" s="137" t="s">
        <v>219</v>
      </c>
      <c r="E20" s="960" t="s">
        <v>220</v>
      </c>
      <c r="F20" s="961"/>
      <c r="G20" s="961"/>
      <c r="H20" s="961"/>
      <c r="I20" s="961"/>
      <c r="J20" s="961"/>
      <c r="K20" s="961"/>
      <c r="L20" s="961"/>
      <c r="M20" s="961"/>
      <c r="N20" s="961"/>
      <c r="O20" s="962"/>
      <c r="P20" s="138"/>
    </row>
    <row r="21" spans="1:19" ht="20.25" customHeight="1" x14ac:dyDescent="0.15">
      <c r="A21" s="906">
        <v>1</v>
      </c>
      <c r="B21" s="909" t="s">
        <v>424</v>
      </c>
      <c r="C21" s="963" t="s">
        <v>672</v>
      </c>
      <c r="D21" s="925" t="s">
        <v>221</v>
      </c>
      <c r="E21" s="221" t="s">
        <v>424</v>
      </c>
      <c r="F21" s="915" t="s">
        <v>383</v>
      </c>
      <c r="G21" s="915"/>
      <c r="H21" s="915"/>
      <c r="I21" s="915"/>
      <c r="J21" s="915"/>
      <c r="K21" s="915"/>
      <c r="L21" s="915"/>
      <c r="M21" s="915"/>
      <c r="N21" s="915"/>
      <c r="O21" s="916"/>
      <c r="P21" s="140"/>
    </row>
    <row r="22" spans="1:19" ht="20.25" customHeight="1" x14ac:dyDescent="0.15">
      <c r="A22" s="908"/>
      <c r="B22" s="911"/>
      <c r="C22" s="964"/>
      <c r="D22" s="925"/>
      <c r="E22" s="222" t="s">
        <v>424</v>
      </c>
      <c r="F22" s="919" t="s">
        <v>522</v>
      </c>
      <c r="G22" s="919"/>
      <c r="H22" s="919"/>
      <c r="I22" s="919"/>
      <c r="J22" s="919"/>
      <c r="K22" s="919"/>
      <c r="L22" s="919"/>
      <c r="M22" s="919"/>
      <c r="N22" s="919"/>
      <c r="O22" s="920"/>
      <c r="P22" s="140"/>
    </row>
    <row r="23" spans="1:19" ht="18.75" customHeight="1" x14ac:dyDescent="0.15">
      <c r="A23" s="906">
        <v>2</v>
      </c>
      <c r="B23" s="909" t="s">
        <v>424</v>
      </c>
      <c r="C23" s="912" t="s">
        <v>670</v>
      </c>
      <c r="D23" s="925" t="s">
        <v>665</v>
      </c>
      <c r="E23" s="223" t="s">
        <v>424</v>
      </c>
      <c r="F23" s="969" t="s">
        <v>523</v>
      </c>
      <c r="G23" s="969"/>
      <c r="H23" s="969"/>
      <c r="I23" s="969"/>
      <c r="J23" s="969"/>
      <c r="K23" s="969"/>
      <c r="L23" s="969"/>
      <c r="M23" s="969"/>
      <c r="N23" s="969"/>
      <c r="O23" s="970"/>
      <c r="P23" s="140"/>
    </row>
    <row r="24" spans="1:19" ht="22.5" customHeight="1" x14ac:dyDescent="0.15">
      <c r="A24" s="907"/>
      <c r="B24" s="910"/>
      <c r="C24" s="913"/>
      <c r="D24" s="925"/>
      <c r="E24" s="224" t="s">
        <v>424</v>
      </c>
      <c r="F24" s="917" t="s">
        <v>524</v>
      </c>
      <c r="G24" s="917"/>
      <c r="H24" s="917"/>
      <c r="I24" s="917"/>
      <c r="J24" s="917"/>
      <c r="K24" s="917"/>
      <c r="L24" s="917"/>
      <c r="M24" s="917"/>
      <c r="N24" s="917"/>
      <c r="O24" s="918"/>
      <c r="P24" s="140"/>
    </row>
    <row r="25" spans="1:19" ht="34.5" customHeight="1" x14ac:dyDescent="0.15">
      <c r="A25" s="907"/>
      <c r="B25" s="910"/>
      <c r="C25" s="913"/>
      <c r="D25" s="925"/>
      <c r="E25" s="224" t="s">
        <v>424</v>
      </c>
      <c r="F25" s="917" t="s">
        <v>384</v>
      </c>
      <c r="G25" s="917"/>
      <c r="H25" s="917"/>
      <c r="I25" s="917"/>
      <c r="J25" s="917"/>
      <c r="K25" s="917"/>
      <c r="L25" s="917"/>
      <c r="M25" s="917"/>
      <c r="N25" s="917"/>
      <c r="O25" s="918"/>
      <c r="P25" s="140"/>
    </row>
    <row r="26" spans="1:19" ht="66.75" customHeight="1" x14ac:dyDescent="0.15">
      <c r="A26" s="907"/>
      <c r="B26" s="910"/>
      <c r="C26" s="913"/>
      <c r="D26" s="925"/>
      <c r="E26" s="225" t="s">
        <v>424</v>
      </c>
      <c r="F26" s="971" t="s">
        <v>525</v>
      </c>
      <c r="G26" s="971"/>
      <c r="H26" s="971"/>
      <c r="I26" s="971"/>
      <c r="J26" s="971"/>
      <c r="K26" s="971"/>
      <c r="L26" s="971"/>
      <c r="M26" s="971"/>
      <c r="N26" s="971"/>
      <c r="O26" s="972"/>
      <c r="P26" s="140"/>
      <c r="R26" s="140"/>
      <c r="S26" s="140"/>
    </row>
    <row r="27" spans="1:19" ht="28.5" customHeight="1" x14ac:dyDescent="0.15">
      <c r="A27" s="908"/>
      <c r="B27" s="911"/>
      <c r="C27" s="914"/>
      <c r="D27" s="925"/>
      <c r="E27" s="227" t="s">
        <v>424</v>
      </c>
      <c r="F27" s="966" t="s">
        <v>526</v>
      </c>
      <c r="G27" s="967"/>
      <c r="H27" s="967"/>
      <c r="I27" s="967"/>
      <c r="J27" s="967"/>
      <c r="K27" s="967"/>
      <c r="L27" s="967"/>
      <c r="M27" s="967"/>
      <c r="N27" s="967"/>
      <c r="O27" s="968"/>
      <c r="P27" s="141"/>
    </row>
    <row r="28" spans="1:19" ht="36" customHeight="1" x14ac:dyDescent="0.15">
      <c r="A28" s="906">
        <v>3</v>
      </c>
      <c r="B28" s="909" t="s">
        <v>424</v>
      </c>
      <c r="C28" s="975" t="s">
        <v>671</v>
      </c>
      <c r="D28" s="925"/>
      <c r="E28" s="221" t="s">
        <v>424</v>
      </c>
      <c r="F28" s="915" t="s">
        <v>533</v>
      </c>
      <c r="G28" s="915"/>
      <c r="H28" s="915"/>
      <c r="I28" s="915"/>
      <c r="J28" s="915"/>
      <c r="K28" s="915"/>
      <c r="L28" s="915"/>
      <c r="M28" s="915"/>
      <c r="N28" s="915"/>
      <c r="O28" s="916"/>
      <c r="P28" s="140"/>
    </row>
    <row r="29" spans="1:19" ht="27" customHeight="1" x14ac:dyDescent="0.15">
      <c r="A29" s="973"/>
      <c r="B29" s="910"/>
      <c r="C29" s="935"/>
      <c r="D29" s="925"/>
      <c r="E29" s="224" t="s">
        <v>424</v>
      </c>
      <c r="F29" s="917" t="s">
        <v>534</v>
      </c>
      <c r="G29" s="917"/>
      <c r="H29" s="917"/>
      <c r="I29" s="917"/>
      <c r="J29" s="917"/>
      <c r="K29" s="917"/>
      <c r="L29" s="917"/>
      <c r="M29" s="917"/>
      <c r="N29" s="917"/>
      <c r="O29" s="918"/>
      <c r="P29" s="140"/>
    </row>
    <row r="30" spans="1:19" ht="102.75" customHeight="1" x14ac:dyDescent="0.15">
      <c r="A30" s="974"/>
      <c r="B30" s="911"/>
      <c r="C30" s="976"/>
      <c r="D30" s="925"/>
      <c r="E30" s="222" t="s">
        <v>424</v>
      </c>
      <c r="F30" s="919" t="s">
        <v>690</v>
      </c>
      <c r="G30" s="919"/>
      <c r="H30" s="919"/>
      <c r="I30" s="919"/>
      <c r="J30" s="919"/>
      <c r="K30" s="919"/>
      <c r="L30" s="919"/>
      <c r="M30" s="919"/>
      <c r="N30" s="919"/>
      <c r="O30" s="920"/>
      <c r="P30" s="140"/>
    </row>
    <row r="31" spans="1:19" ht="48" customHeight="1" x14ac:dyDescent="0.15">
      <c r="A31" s="217">
        <v>4</v>
      </c>
      <c r="B31" s="220" t="s">
        <v>424</v>
      </c>
      <c r="C31" s="142" t="s">
        <v>547</v>
      </c>
      <c r="D31" s="906" t="s">
        <v>666</v>
      </c>
      <c r="E31" s="220" t="s">
        <v>424</v>
      </c>
      <c r="F31" s="940" t="s">
        <v>527</v>
      </c>
      <c r="G31" s="940"/>
      <c r="H31" s="940"/>
      <c r="I31" s="940"/>
      <c r="J31" s="940"/>
      <c r="K31" s="940"/>
      <c r="L31" s="940"/>
      <c r="M31" s="940"/>
      <c r="N31" s="940"/>
      <c r="O31" s="941"/>
      <c r="P31" s="141"/>
    </row>
    <row r="32" spans="1:19" ht="54.75" customHeight="1" x14ac:dyDescent="0.15">
      <c r="A32" s="217">
        <v>5</v>
      </c>
      <c r="B32" s="220" t="s">
        <v>424</v>
      </c>
      <c r="C32" s="143" t="s">
        <v>570</v>
      </c>
      <c r="D32" s="908"/>
      <c r="E32" s="220" t="s">
        <v>424</v>
      </c>
      <c r="F32" s="940" t="s">
        <v>527</v>
      </c>
      <c r="G32" s="940"/>
      <c r="H32" s="940"/>
      <c r="I32" s="940"/>
      <c r="J32" s="940"/>
      <c r="K32" s="940"/>
      <c r="L32" s="940"/>
      <c r="M32" s="940"/>
      <c r="N32" s="940"/>
      <c r="O32" s="941"/>
      <c r="P32" s="141"/>
    </row>
    <row r="33" spans="1:16" ht="55.5" customHeight="1" x14ac:dyDescent="0.15">
      <c r="A33" s="906">
        <v>6</v>
      </c>
      <c r="B33" s="909" t="s">
        <v>424</v>
      </c>
      <c r="C33" s="923" t="s">
        <v>669</v>
      </c>
      <c r="D33" s="906" t="s">
        <v>222</v>
      </c>
      <c r="E33" s="221" t="s">
        <v>424</v>
      </c>
      <c r="F33" s="936" t="s">
        <v>528</v>
      </c>
      <c r="G33" s="936"/>
      <c r="H33" s="936"/>
      <c r="I33" s="936"/>
      <c r="J33" s="936"/>
      <c r="K33" s="936"/>
      <c r="L33" s="936"/>
      <c r="M33" s="936"/>
      <c r="N33" s="936"/>
      <c r="O33" s="937"/>
      <c r="P33" s="141"/>
    </row>
    <row r="34" spans="1:16" ht="65.25" customHeight="1" x14ac:dyDescent="0.15">
      <c r="A34" s="907"/>
      <c r="B34" s="942"/>
      <c r="C34" s="924"/>
      <c r="D34" s="907"/>
      <c r="E34" s="224" t="s">
        <v>424</v>
      </c>
      <c r="F34" s="928" t="s">
        <v>542</v>
      </c>
      <c r="G34" s="928"/>
      <c r="H34" s="928"/>
      <c r="I34" s="928"/>
      <c r="J34" s="928"/>
      <c r="K34" s="928"/>
      <c r="L34" s="928"/>
      <c r="M34" s="928"/>
      <c r="N34" s="928"/>
      <c r="O34" s="929"/>
      <c r="P34" s="141"/>
    </row>
    <row r="35" spans="1:16" ht="58.5" customHeight="1" x14ac:dyDescent="0.15">
      <c r="A35" s="907"/>
      <c r="B35" s="224" t="s">
        <v>424</v>
      </c>
      <c r="C35" s="208" t="s">
        <v>546</v>
      </c>
      <c r="D35" s="907"/>
      <c r="E35" s="224" t="s">
        <v>424</v>
      </c>
      <c r="F35" s="928" t="s">
        <v>427</v>
      </c>
      <c r="G35" s="928"/>
      <c r="H35" s="928"/>
      <c r="I35" s="928"/>
      <c r="J35" s="928"/>
      <c r="K35" s="928"/>
      <c r="L35" s="928"/>
      <c r="M35" s="928"/>
      <c r="N35" s="928"/>
      <c r="O35" s="929"/>
      <c r="P35" s="141"/>
    </row>
    <row r="36" spans="1:16" ht="46.5" customHeight="1" x14ac:dyDescent="0.15">
      <c r="A36" s="908"/>
      <c r="B36" s="227" t="s">
        <v>424</v>
      </c>
      <c r="C36" s="144" t="s">
        <v>545</v>
      </c>
      <c r="D36" s="908"/>
      <c r="E36" s="222" t="s">
        <v>424</v>
      </c>
      <c r="F36" s="932" t="s">
        <v>477</v>
      </c>
      <c r="G36" s="932"/>
      <c r="H36" s="932"/>
      <c r="I36" s="932"/>
      <c r="J36" s="932"/>
      <c r="K36" s="932"/>
      <c r="L36" s="932"/>
      <c r="M36" s="932"/>
      <c r="N36" s="932"/>
      <c r="O36" s="933"/>
    </row>
    <row r="37" spans="1:16" ht="72.75" customHeight="1" x14ac:dyDescent="0.15">
      <c r="A37" s="906">
        <v>7</v>
      </c>
      <c r="B37" s="921" t="s">
        <v>424</v>
      </c>
      <c r="C37" s="934" t="s">
        <v>544</v>
      </c>
      <c r="D37" s="906" t="s">
        <v>223</v>
      </c>
      <c r="E37" s="221" t="s">
        <v>424</v>
      </c>
      <c r="F37" s="936" t="s">
        <v>428</v>
      </c>
      <c r="G37" s="936"/>
      <c r="H37" s="936"/>
      <c r="I37" s="936"/>
      <c r="J37" s="936"/>
      <c r="K37" s="936"/>
      <c r="L37" s="936"/>
      <c r="M37" s="936"/>
      <c r="N37" s="936"/>
      <c r="O37" s="937"/>
      <c r="P37" s="140"/>
    </row>
    <row r="38" spans="1:16" ht="61.5" customHeight="1" x14ac:dyDescent="0.15">
      <c r="A38" s="907"/>
      <c r="B38" s="922"/>
      <c r="C38" s="935"/>
      <c r="D38" s="907"/>
      <c r="E38" s="225" t="s">
        <v>424</v>
      </c>
      <c r="F38" s="938" t="s">
        <v>429</v>
      </c>
      <c r="G38" s="938"/>
      <c r="H38" s="938"/>
      <c r="I38" s="938"/>
      <c r="J38" s="938"/>
      <c r="K38" s="938"/>
      <c r="L38" s="938"/>
      <c r="M38" s="938"/>
      <c r="N38" s="938"/>
      <c r="O38" s="939"/>
      <c r="P38" s="140"/>
    </row>
    <row r="39" spans="1:16" ht="83.25" customHeight="1" x14ac:dyDescent="0.15">
      <c r="A39" s="906">
        <v>8</v>
      </c>
      <c r="B39" s="921" t="s">
        <v>424</v>
      </c>
      <c r="C39" s="923" t="s">
        <v>543</v>
      </c>
      <c r="D39" s="925" t="s">
        <v>667</v>
      </c>
      <c r="E39" s="221" t="s">
        <v>424</v>
      </c>
      <c r="F39" s="926" t="s">
        <v>674</v>
      </c>
      <c r="G39" s="926"/>
      <c r="H39" s="926"/>
      <c r="I39" s="926"/>
      <c r="J39" s="926"/>
      <c r="K39" s="926"/>
      <c r="L39" s="926"/>
      <c r="M39" s="926"/>
      <c r="N39" s="926"/>
      <c r="O39" s="927"/>
      <c r="P39" s="140"/>
    </row>
    <row r="40" spans="1:16" ht="43.5" customHeight="1" x14ac:dyDescent="0.15">
      <c r="A40" s="907"/>
      <c r="B40" s="922"/>
      <c r="C40" s="924"/>
      <c r="D40" s="925"/>
      <c r="E40" s="224" t="s">
        <v>424</v>
      </c>
      <c r="F40" s="928" t="s">
        <v>529</v>
      </c>
      <c r="G40" s="928"/>
      <c r="H40" s="928"/>
      <c r="I40" s="928"/>
      <c r="J40" s="928"/>
      <c r="K40" s="928"/>
      <c r="L40" s="928"/>
      <c r="M40" s="928"/>
      <c r="N40" s="928"/>
      <c r="O40" s="929"/>
      <c r="P40" s="140"/>
    </row>
    <row r="41" spans="1:16" ht="89.25" customHeight="1" x14ac:dyDescent="0.15">
      <c r="A41" s="907"/>
      <c r="B41" s="922"/>
      <c r="C41" s="924"/>
      <c r="D41" s="925"/>
      <c r="E41" s="224" t="s">
        <v>424</v>
      </c>
      <c r="F41" s="928" t="s">
        <v>691</v>
      </c>
      <c r="G41" s="928"/>
      <c r="H41" s="928"/>
      <c r="I41" s="928"/>
      <c r="J41" s="928"/>
      <c r="K41" s="928"/>
      <c r="L41" s="928"/>
      <c r="M41" s="928"/>
      <c r="N41" s="928"/>
      <c r="O41" s="929"/>
      <c r="P41" s="140"/>
    </row>
    <row r="42" spans="1:16" ht="63.95" customHeight="1" x14ac:dyDescent="0.15">
      <c r="A42" s="907"/>
      <c r="B42" s="922"/>
      <c r="C42" s="924"/>
      <c r="D42" s="925"/>
      <c r="E42" s="224" t="s">
        <v>424</v>
      </c>
      <c r="F42" s="930" t="s">
        <v>430</v>
      </c>
      <c r="G42" s="930"/>
      <c r="H42" s="930"/>
      <c r="I42" s="930"/>
      <c r="J42" s="930"/>
      <c r="K42" s="930"/>
      <c r="L42" s="930"/>
      <c r="M42" s="930"/>
      <c r="N42" s="930"/>
      <c r="O42" s="931"/>
      <c r="P42" s="140"/>
    </row>
    <row r="43" spans="1:16" ht="93" customHeight="1" x14ac:dyDescent="0.15">
      <c r="A43" s="907"/>
      <c r="B43" s="922"/>
      <c r="C43" s="924"/>
      <c r="D43" s="925"/>
      <c r="E43" s="226" t="s">
        <v>424</v>
      </c>
      <c r="F43" s="932" t="s">
        <v>431</v>
      </c>
      <c r="G43" s="932"/>
      <c r="H43" s="932"/>
      <c r="I43" s="932"/>
      <c r="J43" s="932"/>
      <c r="K43" s="932"/>
      <c r="L43" s="932"/>
      <c r="M43" s="932"/>
      <c r="N43" s="932"/>
      <c r="O43" s="933"/>
      <c r="P43" s="140"/>
    </row>
    <row r="44" spans="1:16" ht="45" customHeight="1" x14ac:dyDescent="0.15">
      <c r="A44" s="906">
        <v>9</v>
      </c>
      <c r="B44" s="909" t="s">
        <v>426</v>
      </c>
      <c r="C44" s="912" t="s">
        <v>673</v>
      </c>
      <c r="D44" s="906" t="s">
        <v>668</v>
      </c>
      <c r="E44" s="221" t="s">
        <v>424</v>
      </c>
      <c r="F44" s="915" t="s">
        <v>530</v>
      </c>
      <c r="G44" s="915"/>
      <c r="H44" s="915"/>
      <c r="I44" s="915"/>
      <c r="J44" s="915"/>
      <c r="K44" s="915"/>
      <c r="L44" s="915"/>
      <c r="M44" s="915"/>
      <c r="N44" s="915"/>
      <c r="O44" s="916"/>
      <c r="P44" s="140"/>
    </row>
    <row r="45" spans="1:16" ht="45" customHeight="1" x14ac:dyDescent="0.15">
      <c r="A45" s="907"/>
      <c r="B45" s="910"/>
      <c r="C45" s="913"/>
      <c r="D45" s="907"/>
      <c r="E45" s="224" t="s">
        <v>424</v>
      </c>
      <c r="F45" s="917" t="s">
        <v>531</v>
      </c>
      <c r="G45" s="917"/>
      <c r="H45" s="917"/>
      <c r="I45" s="917"/>
      <c r="J45" s="917"/>
      <c r="K45" s="917"/>
      <c r="L45" s="917"/>
      <c r="M45" s="917"/>
      <c r="N45" s="917"/>
      <c r="O45" s="918"/>
      <c r="P45" s="140"/>
    </row>
    <row r="46" spans="1:16" ht="45" customHeight="1" x14ac:dyDescent="0.15">
      <c r="A46" s="908"/>
      <c r="B46" s="911"/>
      <c r="C46" s="914"/>
      <c r="D46" s="908"/>
      <c r="E46" s="227" t="s">
        <v>424</v>
      </c>
      <c r="F46" s="919" t="s">
        <v>532</v>
      </c>
      <c r="G46" s="919"/>
      <c r="H46" s="919"/>
      <c r="I46" s="919"/>
      <c r="J46" s="919"/>
      <c r="K46" s="919"/>
      <c r="L46" s="919"/>
      <c r="M46" s="919"/>
      <c r="N46" s="919"/>
      <c r="O46" s="920"/>
      <c r="P46" s="140"/>
    </row>
  </sheetData>
  <sheetProtection algorithmName="SHA-512" hashValue="h+2TTeKNvzdFV5fnH4Nkti+hh8yQoHTphuupe4d/lGT5csm6RY5xX/lN7sXKWQ0xtonN5PGTTPGQqM+erncLXw==" saltValue="kevP34ifCI6RwHPBupFRkw==" spinCount="100000" sheet="1" objects="1" scenarios="1"/>
  <mergeCells count="63">
    <mergeCell ref="A18:B18"/>
    <mergeCell ref="F27:O27"/>
    <mergeCell ref="A23:A27"/>
    <mergeCell ref="B23:B27"/>
    <mergeCell ref="C23:C27"/>
    <mergeCell ref="D23:D30"/>
    <mergeCell ref="F23:O23"/>
    <mergeCell ref="F24:O24"/>
    <mergeCell ref="F25:O25"/>
    <mergeCell ref="F26:O26"/>
    <mergeCell ref="A28:A30"/>
    <mergeCell ref="B28:B30"/>
    <mergeCell ref="C28:C30"/>
    <mergeCell ref="F28:O28"/>
    <mergeCell ref="F29:O29"/>
    <mergeCell ref="F30:O30"/>
    <mergeCell ref="A7:O7"/>
    <mergeCell ref="C33:C34"/>
    <mergeCell ref="A6:O6"/>
    <mergeCell ref="A1:O1"/>
    <mergeCell ref="A2:A4"/>
    <mergeCell ref="E2:O2"/>
    <mergeCell ref="D3:D4"/>
    <mergeCell ref="E3:O4"/>
    <mergeCell ref="E20:O20"/>
    <mergeCell ref="A21:A22"/>
    <mergeCell ref="B21:B22"/>
    <mergeCell ref="C21:C22"/>
    <mergeCell ref="D21:D22"/>
    <mergeCell ref="F21:O21"/>
    <mergeCell ref="F22:O22"/>
    <mergeCell ref="D31:D32"/>
    <mergeCell ref="F31:O31"/>
    <mergeCell ref="F32:O32"/>
    <mergeCell ref="A33:A36"/>
    <mergeCell ref="D33:D36"/>
    <mergeCell ref="F33:O33"/>
    <mergeCell ref="F34:O34"/>
    <mergeCell ref="F35:O35"/>
    <mergeCell ref="F36:O36"/>
    <mergeCell ref="B33:B34"/>
    <mergeCell ref="A37:A38"/>
    <mergeCell ref="B37:B38"/>
    <mergeCell ref="C37:C38"/>
    <mergeCell ref="D37:D38"/>
    <mergeCell ref="F37:O37"/>
    <mergeCell ref="F38:O38"/>
    <mergeCell ref="A39:A43"/>
    <mergeCell ref="B39:B43"/>
    <mergeCell ref="C39:C43"/>
    <mergeCell ref="D39:D43"/>
    <mergeCell ref="F39:O39"/>
    <mergeCell ref="F40:O40"/>
    <mergeCell ref="F41:O41"/>
    <mergeCell ref="F42:O42"/>
    <mergeCell ref="F43:O43"/>
    <mergeCell ref="A44:A46"/>
    <mergeCell ref="B44:B46"/>
    <mergeCell ref="C44:C46"/>
    <mergeCell ref="D44:D46"/>
    <mergeCell ref="F44:O44"/>
    <mergeCell ref="F45:O45"/>
    <mergeCell ref="F46:O46"/>
  </mergeCells>
  <phoneticPr fontId="8"/>
  <conditionalFormatting sqref="A11:A18">
    <cfRule type="containsText" dxfId="96" priority="1" operator="containsText" text="Incomplete">
      <formula>NOT(ISERROR(SEARCH("Incomplete",A11)))</formula>
    </cfRule>
  </conditionalFormatting>
  <conditionalFormatting sqref="A7:O7">
    <cfRule type="expression" dxfId="95" priority="3">
      <formula>$A$7="Incomplete items remain. After reviewing and responding, be sure to select ✓ or N/A from the pull-down."</formula>
    </cfRule>
  </conditionalFormatting>
  <conditionalFormatting sqref="B21:B23 E21:E46 B28 B31:B33 B35:B46">
    <cfRule type="containsText" dxfId="94" priority="4" operator="containsText" text="Incomplete">
      <formula>NOT(ISERROR(SEARCH("Incomplete",B21)))</formula>
    </cfRule>
  </conditionalFormatting>
  <hyperlinks>
    <hyperlink ref="F12" r:id="rId1" xr:uid="{7D9468EB-2362-43DC-885E-C71A18223296}"/>
    <hyperlink ref="C18" r:id="rId2" xr:uid="{915FE1CD-518A-4886-B98C-B97D3DBFB61B}"/>
  </hyperlinks>
  <printOptions horizontalCentered="1" verticalCentered="1"/>
  <pageMargins left="0.23622047244094491" right="0.23622047244094491" top="0.19685039370078741" bottom="0.15748031496062992" header="0.31496062992125984" footer="0.31496062992125984"/>
  <pageSetup paperSize="9" scale="43"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1164010C-9DAA-4423-A8F3-FF4152B928F1}">
          <x14:formula1>
            <xm:f>Option!$B$45:$B$58</xm:f>
          </x14:formula1>
          <xm:sqref>C2</xm:sqref>
        </x14:dataValidation>
        <x14:dataValidation type="list" allowBlank="1" showInputMessage="1" showErrorMessage="1" xr:uid="{AED7D966-0B57-4134-8D87-76345E3CD231}">
          <x14:formula1>
            <xm:f>Option!$B$60:$B$62</xm:f>
          </x14:formula1>
          <xm:sqref>C3</xm:sqref>
        </x14:dataValidation>
        <x14:dataValidation type="list" allowBlank="1" showInputMessage="1" showErrorMessage="1" xr:uid="{5628C57B-E267-4F99-8684-737E34EBFA94}">
          <x14:formula1>
            <xm:f>Option!$B$75:$B$80</xm:f>
          </x14:formula1>
          <xm:sqref>C4</xm:sqref>
        </x14:dataValidation>
        <x14:dataValidation type="list" allowBlank="1" showInputMessage="1" showErrorMessage="1" xr:uid="{E515867B-7EC1-4912-951C-DFA2E11FDA1F}">
          <x14:formula1>
            <xm:f>Option!$E$1:$E$2</xm:f>
          </x14:formula1>
          <xm:sqref>E30:E36 B35:B36 B39:B46 E39 B21:B23 B28 E21:E28 B31:B33 A10:A16</xm:sqref>
        </x14:dataValidation>
        <x14:dataValidation type="list" allowBlank="1" showInputMessage="1" showErrorMessage="1" xr:uid="{B6DB9F64-2EAE-498F-9AE8-9E39831C05A4}">
          <x14:formula1>
            <xm:f>Option!$F$1:$F$3</xm:f>
          </x14:formula1>
          <xm:sqref>B37:B38 E37:E38 E29 E40:E46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6"/>
  <sheetViews>
    <sheetView zoomScale="110" zoomScaleNormal="110" workbookViewId="0">
      <selection activeCell="E5" sqref="E5"/>
    </sheetView>
  </sheetViews>
  <sheetFormatPr defaultColWidth="9" defaultRowHeight="15" x14ac:dyDescent="0.15"/>
  <cols>
    <col min="1" max="1" width="15.25" style="3" bestFit="1" customWidth="1"/>
    <col min="2" max="2" width="65.625" style="3" bestFit="1" customWidth="1"/>
    <col min="3" max="3" width="11.875" style="3" customWidth="1"/>
    <col min="4" max="4" width="9" style="3"/>
    <col min="5" max="6" width="11.5" style="3" bestFit="1" customWidth="1"/>
    <col min="7" max="16384" width="9" style="3"/>
  </cols>
  <sheetData>
    <row r="1" spans="1:6" x14ac:dyDescent="0.15">
      <c r="A1" s="3" t="s">
        <v>173</v>
      </c>
      <c r="B1" s="3" t="s">
        <v>174</v>
      </c>
      <c r="C1" s="3">
        <v>0</v>
      </c>
      <c r="E1" s="3" t="s">
        <v>425</v>
      </c>
      <c r="F1" s="3" t="s">
        <v>425</v>
      </c>
    </row>
    <row r="2" spans="1:6" ht="15.75" x14ac:dyDescent="0.25">
      <c r="A2" s="19"/>
      <c r="B2" s="19"/>
      <c r="C2" s="16"/>
      <c r="E2" s="170" t="s">
        <v>420</v>
      </c>
      <c r="F2" s="3" t="s">
        <v>421</v>
      </c>
    </row>
    <row r="3" spans="1:6" ht="15.75" x14ac:dyDescent="0.25">
      <c r="A3" s="19"/>
      <c r="B3" s="19"/>
      <c r="C3" s="16"/>
      <c r="F3" s="170" t="s">
        <v>420</v>
      </c>
    </row>
    <row r="4" spans="1:6" x14ac:dyDescent="0.15">
      <c r="A4" s="3" t="s">
        <v>173</v>
      </c>
      <c r="B4" s="3" t="s">
        <v>174</v>
      </c>
      <c r="C4" s="3">
        <v>0</v>
      </c>
    </row>
    <row r="5" spans="1:6" ht="15.75" x14ac:dyDescent="0.25">
      <c r="A5" s="19" t="s">
        <v>172</v>
      </c>
      <c r="B5" s="17" t="s">
        <v>167</v>
      </c>
      <c r="C5" s="437">
        <v>1070000</v>
      </c>
    </row>
    <row r="6" spans="1:6" ht="15.75" x14ac:dyDescent="0.25">
      <c r="A6" s="19"/>
      <c r="B6" s="17" t="s">
        <v>157</v>
      </c>
      <c r="C6" s="437">
        <v>1070000</v>
      </c>
    </row>
    <row r="7" spans="1:6" ht="15.75" x14ac:dyDescent="0.25">
      <c r="A7" s="19"/>
      <c r="B7" s="19" t="s">
        <v>140</v>
      </c>
      <c r="C7" s="437">
        <v>1510000</v>
      </c>
    </row>
    <row r="8" spans="1:6" ht="15.75" x14ac:dyDescent="0.25">
      <c r="A8" s="19"/>
      <c r="B8" s="19" t="s">
        <v>141</v>
      </c>
      <c r="C8" s="437">
        <v>1160000</v>
      </c>
    </row>
    <row r="9" spans="1:6" ht="15.75" x14ac:dyDescent="0.25">
      <c r="B9" s="19" t="s">
        <v>142</v>
      </c>
      <c r="C9" s="437">
        <v>1570000</v>
      </c>
    </row>
    <row r="10" spans="1:6" ht="15.75" x14ac:dyDescent="0.25">
      <c r="A10" s="19"/>
      <c r="B10" s="19" t="s">
        <v>143</v>
      </c>
      <c r="C10" s="437">
        <v>1830000</v>
      </c>
    </row>
    <row r="11" spans="1:6" ht="15.75" x14ac:dyDescent="0.25">
      <c r="A11" s="19"/>
      <c r="B11" s="19" t="s">
        <v>144</v>
      </c>
      <c r="C11" s="437">
        <v>1110000</v>
      </c>
    </row>
    <row r="12" spans="1:6" ht="15.75" x14ac:dyDescent="0.25">
      <c r="A12" s="19"/>
      <c r="B12" s="19" t="s">
        <v>145</v>
      </c>
      <c r="C12" s="16">
        <v>2150000</v>
      </c>
    </row>
    <row r="13" spans="1:6" ht="15.75" x14ac:dyDescent="0.25">
      <c r="A13" s="19"/>
      <c r="B13" s="19" t="s">
        <v>146</v>
      </c>
      <c r="C13" s="16">
        <v>3500000</v>
      </c>
    </row>
    <row r="14" spans="1:6" ht="15.75" x14ac:dyDescent="0.25">
      <c r="A14" s="19"/>
      <c r="B14" s="19" t="s">
        <v>147</v>
      </c>
      <c r="C14" s="16">
        <v>1920000</v>
      </c>
    </row>
    <row r="15" spans="1:6" ht="15.75" x14ac:dyDescent="0.25">
      <c r="A15" s="19"/>
      <c r="B15" s="19" t="s">
        <v>502</v>
      </c>
      <c r="C15" s="16">
        <v>1920000</v>
      </c>
    </row>
    <row r="16" spans="1:6" ht="15.75" x14ac:dyDescent="0.25">
      <c r="A16" s="19"/>
      <c r="B16" s="19" t="s">
        <v>151</v>
      </c>
      <c r="C16" s="437">
        <v>1220000</v>
      </c>
      <c r="E16" s="18"/>
    </row>
    <row r="17" spans="1:5" ht="15.75" x14ac:dyDescent="0.25">
      <c r="A17" s="19"/>
      <c r="B17" s="19" t="s">
        <v>152</v>
      </c>
      <c r="C17" s="438">
        <v>1790000</v>
      </c>
      <c r="E17" s="18"/>
    </row>
    <row r="18" spans="1:5" ht="15.75" x14ac:dyDescent="0.25">
      <c r="A18" s="19"/>
      <c r="B18" s="17" t="s">
        <v>168</v>
      </c>
      <c r="C18" s="438">
        <v>740000</v>
      </c>
    </row>
    <row r="19" spans="1:5" ht="15.75" x14ac:dyDescent="0.25">
      <c r="A19" s="19"/>
      <c r="B19" s="17" t="s">
        <v>164</v>
      </c>
      <c r="C19" s="438">
        <v>740000</v>
      </c>
    </row>
    <row r="20" spans="1:5" ht="15.75" x14ac:dyDescent="0.25">
      <c r="A20" s="19"/>
      <c r="B20" s="19" t="s">
        <v>158</v>
      </c>
      <c r="C20" s="438">
        <v>740000</v>
      </c>
    </row>
    <row r="21" spans="1:5" ht="15.75" x14ac:dyDescent="0.25">
      <c r="A21" s="19"/>
      <c r="B21" s="19" t="s">
        <v>163</v>
      </c>
      <c r="C21" s="438">
        <v>740000</v>
      </c>
    </row>
    <row r="22" spans="1:5" ht="15.75" x14ac:dyDescent="0.25">
      <c r="A22" s="19"/>
      <c r="B22" s="19" t="s">
        <v>148</v>
      </c>
      <c r="C22" s="438">
        <v>1250000</v>
      </c>
    </row>
    <row r="23" spans="1:5" ht="15.75" x14ac:dyDescent="0.25">
      <c r="A23" s="19"/>
      <c r="B23" s="19" t="s">
        <v>150</v>
      </c>
      <c r="C23" s="60">
        <v>820000</v>
      </c>
    </row>
    <row r="24" spans="1:5" ht="15.75" x14ac:dyDescent="0.25">
      <c r="B24" s="19" t="s">
        <v>149</v>
      </c>
      <c r="C24" s="60">
        <v>1140000</v>
      </c>
    </row>
    <row r="25" spans="1:5" ht="15.75" x14ac:dyDescent="0.25">
      <c r="B25" s="19" t="s">
        <v>503</v>
      </c>
      <c r="C25" s="60">
        <v>1140000</v>
      </c>
    </row>
    <row r="26" spans="1:5" ht="15.75" x14ac:dyDescent="0.25">
      <c r="B26" s="17" t="s">
        <v>169</v>
      </c>
      <c r="C26" s="60">
        <v>110000</v>
      </c>
    </row>
    <row r="27" spans="1:5" ht="15.75" x14ac:dyDescent="0.25">
      <c r="B27" s="17" t="s">
        <v>159</v>
      </c>
      <c r="C27" s="60">
        <v>110000</v>
      </c>
    </row>
    <row r="28" spans="1:5" ht="15.75" x14ac:dyDescent="0.25">
      <c r="B28" s="19" t="s">
        <v>160</v>
      </c>
      <c r="C28" s="60">
        <v>200000</v>
      </c>
    </row>
    <row r="29" spans="1:5" ht="15.75" x14ac:dyDescent="0.25">
      <c r="B29" s="19" t="s">
        <v>161</v>
      </c>
      <c r="C29" s="60">
        <v>200000</v>
      </c>
    </row>
    <row r="30" spans="1:5" ht="15.75" x14ac:dyDescent="0.25">
      <c r="B30" s="19" t="s">
        <v>162</v>
      </c>
      <c r="C30" s="60">
        <v>110000</v>
      </c>
    </row>
    <row r="31" spans="1:5" ht="15.75" x14ac:dyDescent="0.25">
      <c r="B31" s="17"/>
    </row>
    <row r="32" spans="1:5" x14ac:dyDescent="0.15">
      <c r="A32" s="3" t="s">
        <v>210</v>
      </c>
      <c r="B32" s="3" t="s">
        <v>211</v>
      </c>
      <c r="C32" s="79">
        <v>4</v>
      </c>
      <c r="D32" s="3">
        <v>3</v>
      </c>
    </row>
    <row r="33" spans="1:4" x14ac:dyDescent="0.15">
      <c r="B33" s="3" t="s">
        <v>212</v>
      </c>
      <c r="C33" s="79">
        <v>10</v>
      </c>
      <c r="D33" s="3">
        <v>9</v>
      </c>
    </row>
    <row r="35" spans="1:4" x14ac:dyDescent="0.15">
      <c r="A35" s="3" t="s">
        <v>254</v>
      </c>
      <c r="B35" s="3" t="s">
        <v>255</v>
      </c>
    </row>
    <row r="36" spans="1:4" x14ac:dyDescent="0.15">
      <c r="B36" s="3" t="s">
        <v>600</v>
      </c>
    </row>
    <row r="37" spans="1:4" x14ac:dyDescent="0.15">
      <c r="B37" s="3" t="s">
        <v>256</v>
      </c>
    </row>
    <row r="38" spans="1:4" x14ac:dyDescent="0.15">
      <c r="B38" s="3" t="s">
        <v>257</v>
      </c>
    </row>
    <row r="39" spans="1:4" x14ac:dyDescent="0.15">
      <c r="B39" s="3" t="s">
        <v>258</v>
      </c>
    </row>
    <row r="40" spans="1:4" x14ac:dyDescent="0.15">
      <c r="B40" s="3" t="s">
        <v>259</v>
      </c>
    </row>
    <row r="41" spans="1:4" x14ac:dyDescent="0.15">
      <c r="B41" s="3" t="s">
        <v>504</v>
      </c>
    </row>
    <row r="42" spans="1:4" x14ac:dyDescent="0.15">
      <c r="B42" s="3" t="s">
        <v>500</v>
      </c>
    </row>
    <row r="43" spans="1:4" x14ac:dyDescent="0.15">
      <c r="B43" s="3" t="s">
        <v>501</v>
      </c>
    </row>
    <row r="44" spans="1:4" x14ac:dyDescent="0.15">
      <c r="B44" s="3" t="s">
        <v>260</v>
      </c>
    </row>
    <row r="45" spans="1:4" x14ac:dyDescent="0.15">
      <c r="A45" s="3" t="s">
        <v>224</v>
      </c>
      <c r="B45" s="3" t="s">
        <v>225</v>
      </c>
      <c r="C45" s="3" t="s">
        <v>505</v>
      </c>
    </row>
    <row r="46" spans="1:4" x14ac:dyDescent="0.15">
      <c r="B46" s="3" t="s">
        <v>662</v>
      </c>
      <c r="C46" s="3" t="s">
        <v>506</v>
      </c>
    </row>
    <row r="47" spans="1:4" x14ac:dyDescent="0.15">
      <c r="B47" s="3" t="s">
        <v>226</v>
      </c>
      <c r="C47" s="3" t="s">
        <v>507</v>
      </c>
    </row>
    <row r="48" spans="1:4" x14ac:dyDescent="0.15">
      <c r="B48" s="3" t="s">
        <v>227</v>
      </c>
      <c r="C48" s="3" t="s">
        <v>508</v>
      </c>
    </row>
    <row r="49" spans="1:3" x14ac:dyDescent="0.15">
      <c r="B49" s="3" t="s">
        <v>228</v>
      </c>
      <c r="C49" s="3" t="s">
        <v>509</v>
      </c>
    </row>
    <row r="50" spans="1:3" x14ac:dyDescent="0.15">
      <c r="B50" s="3" t="s">
        <v>229</v>
      </c>
      <c r="C50" s="3" t="s">
        <v>510</v>
      </c>
    </row>
    <row r="51" spans="1:3" x14ac:dyDescent="0.15">
      <c r="B51" s="3" t="s">
        <v>230</v>
      </c>
      <c r="C51" s="3" t="s">
        <v>511</v>
      </c>
    </row>
    <row r="52" spans="1:3" x14ac:dyDescent="0.15">
      <c r="B52" s="3" t="s">
        <v>231</v>
      </c>
      <c r="C52" s="3" t="s">
        <v>512</v>
      </c>
    </row>
    <row r="53" spans="1:3" x14ac:dyDescent="0.15">
      <c r="B53" s="3" t="s">
        <v>232</v>
      </c>
      <c r="C53" s="3" t="s">
        <v>513</v>
      </c>
    </row>
    <row r="54" spans="1:3" x14ac:dyDescent="0.15">
      <c r="B54" s="3" t="s">
        <v>233</v>
      </c>
      <c r="C54" s="3" t="s">
        <v>514</v>
      </c>
    </row>
    <row r="55" spans="1:3" x14ac:dyDescent="0.15">
      <c r="B55" s="3" t="s">
        <v>234</v>
      </c>
      <c r="C55" s="3" t="s">
        <v>515</v>
      </c>
    </row>
    <row r="56" spans="1:3" x14ac:dyDescent="0.15">
      <c r="B56" s="3" t="s">
        <v>235</v>
      </c>
      <c r="C56" s="3" t="s">
        <v>516</v>
      </c>
    </row>
    <row r="57" spans="1:3" x14ac:dyDescent="0.15">
      <c r="B57" s="3" t="s">
        <v>236</v>
      </c>
      <c r="C57" s="3" t="s">
        <v>517</v>
      </c>
    </row>
    <row r="58" spans="1:3" x14ac:dyDescent="0.15">
      <c r="B58" s="3" t="s">
        <v>237</v>
      </c>
      <c r="C58" s="3" t="s">
        <v>518</v>
      </c>
    </row>
    <row r="59" spans="1:3" x14ac:dyDescent="0.15">
      <c r="A59" s="3" t="s">
        <v>238</v>
      </c>
      <c r="B59" s="3" t="s">
        <v>261</v>
      </c>
    </row>
    <row r="60" spans="1:3" x14ac:dyDescent="0.15">
      <c r="B60" s="3" t="s">
        <v>239</v>
      </c>
    </row>
    <row r="61" spans="1:3" x14ac:dyDescent="0.15">
      <c r="B61" s="3" t="s">
        <v>601</v>
      </c>
    </row>
    <row r="62" spans="1:3" x14ac:dyDescent="0.15">
      <c r="B62" s="3" t="s">
        <v>240</v>
      </c>
    </row>
    <row r="63" spans="1:3" x14ac:dyDescent="0.15">
      <c r="A63" s="3" t="s">
        <v>241</v>
      </c>
      <c r="B63" s="3" t="s">
        <v>603</v>
      </c>
    </row>
    <row r="64" spans="1:3" x14ac:dyDescent="0.15">
      <c r="B64" s="3" t="s">
        <v>243</v>
      </c>
    </row>
    <row r="65" spans="2:2" x14ac:dyDescent="0.15">
      <c r="B65" s="3" t="s">
        <v>244</v>
      </c>
    </row>
    <row r="66" spans="2:2" x14ac:dyDescent="0.15">
      <c r="B66" s="3" t="s">
        <v>245</v>
      </c>
    </row>
    <row r="67" spans="2:2" x14ac:dyDescent="0.15">
      <c r="B67" s="3" t="s">
        <v>246</v>
      </c>
    </row>
    <row r="68" spans="2:2" x14ac:dyDescent="0.15">
      <c r="B68" s="3" t="s">
        <v>247</v>
      </c>
    </row>
    <row r="69" spans="2:2" x14ac:dyDescent="0.15">
      <c r="B69" s="3" t="s">
        <v>248</v>
      </c>
    </row>
    <row r="70" spans="2:2" x14ac:dyDescent="0.15">
      <c r="B70" s="3" t="s">
        <v>249</v>
      </c>
    </row>
    <row r="71" spans="2:2" x14ac:dyDescent="0.15">
      <c r="B71" s="3" t="s">
        <v>250</v>
      </c>
    </row>
    <row r="72" spans="2:2" x14ac:dyDescent="0.15">
      <c r="B72" s="3" t="s">
        <v>251</v>
      </c>
    </row>
    <row r="73" spans="2:2" x14ac:dyDescent="0.15">
      <c r="B73" s="3" t="s">
        <v>252</v>
      </c>
    </row>
    <row r="74" spans="2:2" x14ac:dyDescent="0.15">
      <c r="B74" s="3" t="s">
        <v>253</v>
      </c>
    </row>
    <row r="75" spans="2:2" x14ac:dyDescent="0.15">
      <c r="B75" s="3" t="s">
        <v>242</v>
      </c>
    </row>
    <row r="76" spans="2:2" x14ac:dyDescent="0.15">
      <c r="B76" s="3" t="s">
        <v>243</v>
      </c>
    </row>
    <row r="77" spans="2:2" x14ac:dyDescent="0.15">
      <c r="B77" s="3" t="s">
        <v>245</v>
      </c>
    </row>
    <row r="78" spans="2:2" x14ac:dyDescent="0.15">
      <c r="B78" s="3" t="s">
        <v>556</v>
      </c>
    </row>
    <row r="79" spans="2:2" x14ac:dyDescent="0.15">
      <c r="B79" s="3" t="s">
        <v>247</v>
      </c>
    </row>
    <row r="80" spans="2:2" x14ac:dyDescent="0.15">
      <c r="B80" s="3" t="s">
        <v>249</v>
      </c>
    </row>
    <row r="81" spans="2:2" x14ac:dyDescent="0.15">
      <c r="B81" s="3" t="s">
        <v>251</v>
      </c>
    </row>
    <row r="82" spans="2:2" x14ac:dyDescent="0.15">
      <c r="B82" s="3" t="s">
        <v>253</v>
      </c>
    </row>
    <row r="84" spans="2:2" x14ac:dyDescent="0.15">
      <c r="B84" s="3" t="s">
        <v>678</v>
      </c>
    </row>
    <row r="86" spans="2:2" x14ac:dyDescent="0.15">
      <c r="B86" s="3" t="s">
        <v>679</v>
      </c>
    </row>
  </sheetData>
  <sheetProtection selectLockedCells="1" selectUnlockedCells="1"/>
  <phoneticPr fontId="8"/>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K82"/>
  <sheetViews>
    <sheetView topLeftCell="A17" zoomScale="80" zoomScaleNormal="80" zoomScaleSheetLayoutView="100" workbookViewId="0">
      <selection activeCell="BN40" sqref="BN40"/>
    </sheetView>
  </sheetViews>
  <sheetFormatPr defaultColWidth="9" defaultRowHeight="12" customHeight="1" x14ac:dyDescent="0.15"/>
  <cols>
    <col min="1" max="1" width="9" style="8" customWidth="1"/>
    <col min="2" max="10" width="4.375" style="8" customWidth="1"/>
    <col min="11" max="11" width="4.25" style="8" customWidth="1"/>
    <col min="12" max="12" width="4" style="8" customWidth="1"/>
    <col min="13" max="13" width="3.25" style="8" customWidth="1"/>
    <col min="14" max="14" width="4.375" style="8" customWidth="1"/>
    <col min="15" max="15" width="3.25" style="8" customWidth="1"/>
    <col min="16" max="16" width="4" style="8" customWidth="1"/>
    <col min="17" max="17" width="4.5" style="8" customWidth="1"/>
    <col min="18" max="18" width="4" style="8" customWidth="1"/>
    <col min="19" max="19" width="6.5" style="8" customWidth="1"/>
    <col min="20" max="20" width="6" style="8" customWidth="1"/>
    <col min="21" max="21" width="5" style="8" customWidth="1"/>
    <col min="22" max="22" width="3.25" style="8" customWidth="1"/>
    <col min="23" max="23" width="6.375" style="8" customWidth="1"/>
    <col min="24" max="24" width="4.25" style="8" customWidth="1"/>
    <col min="25" max="25" width="4.875" style="8" customWidth="1"/>
    <col min="26" max="26" width="3.875" style="8" customWidth="1"/>
    <col min="27" max="29" width="3.75" style="8" customWidth="1"/>
    <col min="30" max="30" width="4.125" style="8" customWidth="1"/>
    <col min="31" max="31" width="33.5" style="148" customWidth="1"/>
    <col min="32" max="32" width="4.125" style="8" customWidth="1"/>
    <col min="33" max="33" width="9.375" style="8" customWidth="1"/>
    <col min="34" max="51" width="3.5" style="8" customWidth="1"/>
    <col min="52" max="53" width="6" style="8" customWidth="1"/>
    <col min="54" max="54" width="3.5" style="8" customWidth="1"/>
    <col min="55" max="61" width="4.375" style="8" customWidth="1"/>
    <col min="62" max="16384" width="9" style="8"/>
  </cols>
  <sheetData>
    <row r="1" spans="1:61" ht="18.75" customHeight="1" x14ac:dyDescent="0.15">
      <c r="A1" s="1081" t="str">
        <f>Option!B86</f>
        <v>2026 Spring</v>
      </c>
      <c r="B1" s="1081"/>
      <c r="C1" s="1081"/>
      <c r="D1" s="1081" t="s">
        <v>571</v>
      </c>
      <c r="E1" s="1081"/>
      <c r="F1" s="1081"/>
      <c r="G1" s="1081"/>
      <c r="H1" s="1081"/>
      <c r="I1" s="1081"/>
      <c r="J1" s="1081"/>
      <c r="K1" s="1081"/>
      <c r="L1" s="1081"/>
      <c r="M1" s="1081"/>
      <c r="N1" s="1081"/>
      <c r="O1" s="1081"/>
      <c r="P1" s="1081"/>
      <c r="Q1" s="1081"/>
      <c r="R1" s="1081"/>
      <c r="S1" s="1081"/>
      <c r="T1" s="1081"/>
      <c r="U1" s="1081"/>
      <c r="V1" s="1081"/>
      <c r="W1" s="1081"/>
      <c r="X1" s="1081"/>
      <c r="Y1" s="20"/>
      <c r="Z1" s="20"/>
      <c r="AA1" s="1066" t="s">
        <v>176</v>
      </c>
      <c r="AB1" s="1067"/>
      <c r="AC1" s="1068"/>
      <c r="AG1" s="1081" t="str">
        <f>Option!B86</f>
        <v>2026 Spring</v>
      </c>
      <c r="AH1" s="1081"/>
      <c r="AI1" s="1081"/>
      <c r="AJ1" s="1081" t="s">
        <v>571</v>
      </c>
      <c r="AK1" s="1081"/>
      <c r="AL1" s="1081"/>
      <c r="AM1" s="1081"/>
      <c r="AN1" s="1081"/>
      <c r="AO1" s="1081"/>
      <c r="AP1" s="1081"/>
      <c r="AQ1" s="1081"/>
      <c r="AR1" s="1081"/>
      <c r="AS1" s="1081"/>
      <c r="AT1" s="1081"/>
      <c r="AU1" s="1081"/>
      <c r="AV1" s="1081"/>
      <c r="AW1" s="1081"/>
      <c r="AX1" s="1081"/>
      <c r="AY1" s="1081"/>
      <c r="AZ1" s="1081"/>
      <c r="BA1" s="1081"/>
      <c r="BB1" s="1081"/>
      <c r="BC1" s="1081"/>
      <c r="BD1" s="1081"/>
      <c r="BE1" s="20"/>
      <c r="BF1" s="20"/>
      <c r="BG1" s="1066" t="s">
        <v>175</v>
      </c>
      <c r="BH1" s="1067"/>
      <c r="BI1" s="1068"/>
    </row>
    <row r="2" spans="1:61" ht="19.5" customHeight="1" x14ac:dyDescent="0.15">
      <c r="A2" s="1069" t="s">
        <v>29</v>
      </c>
      <c r="B2" s="1069"/>
      <c r="C2" s="1069"/>
      <c r="D2" s="1069"/>
      <c r="E2" s="1069"/>
      <c r="F2" s="1069"/>
      <c r="G2" s="1069"/>
      <c r="H2" s="1069"/>
      <c r="I2" s="1069"/>
      <c r="J2" s="1069"/>
      <c r="K2" s="1069"/>
      <c r="L2" s="1069"/>
      <c r="M2" s="1069"/>
      <c r="N2" s="1069"/>
      <c r="O2" s="1069"/>
      <c r="P2" s="1069"/>
      <c r="Q2" s="1069"/>
      <c r="R2" s="1069"/>
      <c r="S2" s="1069"/>
      <c r="T2" s="1069"/>
      <c r="U2" s="1069"/>
      <c r="V2" s="1069"/>
      <c r="W2" s="1070"/>
      <c r="X2" s="1071">
        <v>2026</v>
      </c>
      <c r="Y2" s="734"/>
      <c r="Z2" s="21" t="s">
        <v>18</v>
      </c>
      <c r="AA2" s="155"/>
      <c r="AB2" s="21" t="s">
        <v>18</v>
      </c>
      <c r="AC2" s="156"/>
      <c r="AE2" s="977" t="s">
        <v>675</v>
      </c>
      <c r="AG2" s="1069" t="s">
        <v>29</v>
      </c>
      <c r="AH2" s="1069"/>
      <c r="AI2" s="1069"/>
      <c r="AJ2" s="1069"/>
      <c r="AK2" s="1069"/>
      <c r="AL2" s="1069"/>
      <c r="AM2" s="1069"/>
      <c r="AN2" s="1069"/>
      <c r="AO2" s="1069"/>
      <c r="AP2" s="1069"/>
      <c r="AQ2" s="1069"/>
      <c r="AR2" s="1069"/>
      <c r="AS2" s="1069"/>
      <c r="AT2" s="1069"/>
      <c r="AU2" s="1069"/>
      <c r="AV2" s="1069"/>
      <c r="AW2" s="1069"/>
      <c r="AX2" s="1069"/>
      <c r="AY2" s="1069"/>
      <c r="AZ2" s="1069"/>
      <c r="BA2" s="1069"/>
      <c r="BB2" s="1069"/>
      <c r="BC2" s="1070"/>
      <c r="BD2" s="1071">
        <v>2026</v>
      </c>
      <c r="BE2" s="734"/>
      <c r="BF2" s="21" t="s">
        <v>18</v>
      </c>
      <c r="BG2" s="319">
        <v>9</v>
      </c>
      <c r="BH2" s="21" t="s">
        <v>18</v>
      </c>
      <c r="BI2" s="320">
        <v>12</v>
      </c>
    </row>
    <row r="3" spans="1:61" ht="14.1" customHeight="1" x14ac:dyDescent="0.15">
      <c r="A3" s="8" t="s">
        <v>28</v>
      </c>
      <c r="W3" s="20"/>
      <c r="AE3" s="977"/>
      <c r="AG3" s="8" t="s">
        <v>28</v>
      </c>
      <c r="BC3" s="20"/>
    </row>
    <row r="4" spans="1:61" ht="12" customHeight="1" x14ac:dyDescent="0.15">
      <c r="A4" s="1112" t="s">
        <v>536</v>
      </c>
      <c r="B4" s="1113"/>
      <c r="C4" s="1114"/>
      <c r="D4" s="1251"/>
      <c r="E4" s="1252"/>
      <c r="F4" s="1252"/>
      <c r="G4" s="1252"/>
      <c r="H4" s="1252"/>
      <c r="I4" s="1252"/>
      <c r="J4" s="1252"/>
      <c r="K4" s="1252"/>
      <c r="L4" s="1252"/>
      <c r="M4" s="1252"/>
      <c r="N4" s="1253"/>
      <c r="O4" s="1251"/>
      <c r="P4" s="1252"/>
      <c r="Q4" s="1252"/>
      <c r="R4" s="1252"/>
      <c r="S4" s="1252"/>
      <c r="T4" s="1252"/>
      <c r="U4" s="1252"/>
      <c r="V4" s="1252"/>
      <c r="W4" s="1252"/>
      <c r="X4" s="1253"/>
      <c r="Y4" s="1131" t="s">
        <v>537</v>
      </c>
      <c r="Z4" s="1132"/>
      <c r="AA4" s="1132"/>
      <c r="AB4" s="1132"/>
      <c r="AC4" s="1133"/>
      <c r="AE4" s="977"/>
      <c r="AG4" s="1112" t="s">
        <v>536</v>
      </c>
      <c r="AH4" s="1113"/>
      <c r="AI4" s="1114"/>
      <c r="AJ4" s="1121" t="s">
        <v>17</v>
      </c>
      <c r="AK4" s="1122"/>
      <c r="AL4" s="1122"/>
      <c r="AM4" s="1122"/>
      <c r="AN4" s="1122"/>
      <c r="AO4" s="1122"/>
      <c r="AP4" s="1122"/>
      <c r="AQ4" s="1122"/>
      <c r="AR4" s="1122"/>
      <c r="AS4" s="1122"/>
      <c r="AT4" s="1123"/>
      <c r="AU4" s="1130" t="s">
        <v>108</v>
      </c>
      <c r="AV4" s="1122"/>
      <c r="AW4" s="1122"/>
      <c r="AX4" s="1122"/>
      <c r="AY4" s="1122"/>
      <c r="AZ4" s="1122"/>
      <c r="BA4" s="1122"/>
      <c r="BB4" s="1122"/>
      <c r="BC4" s="1122"/>
      <c r="BD4" s="1123"/>
      <c r="BE4" s="1131"/>
      <c r="BF4" s="1132"/>
      <c r="BG4" s="1132"/>
      <c r="BH4" s="1132"/>
      <c r="BI4" s="1133"/>
    </row>
    <row r="5" spans="1:61" ht="12" customHeight="1" x14ac:dyDescent="0.15">
      <c r="A5" s="1115"/>
      <c r="B5" s="1116"/>
      <c r="C5" s="1117"/>
      <c r="D5" s="1254"/>
      <c r="E5" s="1255"/>
      <c r="F5" s="1255"/>
      <c r="G5" s="1255"/>
      <c r="H5" s="1255"/>
      <c r="I5" s="1255"/>
      <c r="J5" s="1255"/>
      <c r="K5" s="1255"/>
      <c r="L5" s="1255"/>
      <c r="M5" s="1255"/>
      <c r="N5" s="1256"/>
      <c r="O5" s="1254"/>
      <c r="P5" s="1255"/>
      <c r="Q5" s="1255"/>
      <c r="R5" s="1255"/>
      <c r="S5" s="1255"/>
      <c r="T5" s="1255"/>
      <c r="U5" s="1255"/>
      <c r="V5" s="1255"/>
      <c r="W5" s="1255"/>
      <c r="X5" s="1256"/>
      <c r="Y5" s="1134"/>
      <c r="Z5" s="1135"/>
      <c r="AA5" s="1135"/>
      <c r="AB5" s="1135"/>
      <c r="AC5" s="1136"/>
      <c r="AE5" s="977"/>
      <c r="AG5" s="1115"/>
      <c r="AH5" s="1116"/>
      <c r="AI5" s="1117"/>
      <c r="AJ5" s="1124"/>
      <c r="AK5" s="1125"/>
      <c r="AL5" s="1125"/>
      <c r="AM5" s="1125"/>
      <c r="AN5" s="1125"/>
      <c r="AO5" s="1125"/>
      <c r="AP5" s="1125"/>
      <c r="AQ5" s="1125"/>
      <c r="AR5" s="1125"/>
      <c r="AS5" s="1125"/>
      <c r="AT5" s="1126"/>
      <c r="AU5" s="1124"/>
      <c r="AV5" s="1125"/>
      <c r="AW5" s="1125"/>
      <c r="AX5" s="1125"/>
      <c r="AY5" s="1125"/>
      <c r="AZ5" s="1125"/>
      <c r="BA5" s="1125"/>
      <c r="BB5" s="1125"/>
      <c r="BC5" s="1125"/>
      <c r="BD5" s="1126"/>
      <c r="BE5" s="1134"/>
      <c r="BF5" s="1135"/>
      <c r="BG5" s="1135"/>
      <c r="BH5" s="1135"/>
      <c r="BI5" s="1136"/>
    </row>
    <row r="6" spans="1:61" ht="12" customHeight="1" x14ac:dyDescent="0.15">
      <c r="A6" s="1115"/>
      <c r="B6" s="1116"/>
      <c r="C6" s="1117"/>
      <c r="D6" s="1254"/>
      <c r="E6" s="1255"/>
      <c r="F6" s="1255"/>
      <c r="G6" s="1255"/>
      <c r="H6" s="1255"/>
      <c r="I6" s="1255"/>
      <c r="J6" s="1255"/>
      <c r="K6" s="1255"/>
      <c r="L6" s="1255"/>
      <c r="M6" s="1255"/>
      <c r="N6" s="1256"/>
      <c r="O6" s="1254"/>
      <c r="P6" s="1255"/>
      <c r="Q6" s="1255"/>
      <c r="R6" s="1255"/>
      <c r="S6" s="1255"/>
      <c r="T6" s="1255"/>
      <c r="U6" s="1255"/>
      <c r="V6" s="1255"/>
      <c r="W6" s="1255"/>
      <c r="X6" s="1256"/>
      <c r="Y6" s="1134"/>
      <c r="Z6" s="1135"/>
      <c r="AA6" s="1135"/>
      <c r="AB6" s="1135"/>
      <c r="AC6" s="1136"/>
      <c r="AE6" s="977"/>
      <c r="AG6" s="1115"/>
      <c r="AH6" s="1116"/>
      <c r="AI6" s="1117"/>
      <c r="AJ6" s="1124"/>
      <c r="AK6" s="1125"/>
      <c r="AL6" s="1125"/>
      <c r="AM6" s="1125"/>
      <c r="AN6" s="1125"/>
      <c r="AO6" s="1125"/>
      <c r="AP6" s="1125"/>
      <c r="AQ6" s="1125"/>
      <c r="AR6" s="1125"/>
      <c r="AS6" s="1125"/>
      <c r="AT6" s="1126"/>
      <c r="AU6" s="1124"/>
      <c r="AV6" s="1125"/>
      <c r="AW6" s="1125"/>
      <c r="AX6" s="1125"/>
      <c r="AY6" s="1125"/>
      <c r="AZ6" s="1125"/>
      <c r="BA6" s="1125"/>
      <c r="BB6" s="1125"/>
      <c r="BC6" s="1125"/>
      <c r="BD6" s="1126"/>
      <c r="BE6" s="1134"/>
      <c r="BF6" s="1135"/>
      <c r="BG6" s="1135"/>
      <c r="BH6" s="1135"/>
      <c r="BI6" s="1136"/>
    </row>
    <row r="7" spans="1:61" ht="12" customHeight="1" x14ac:dyDescent="0.15">
      <c r="A7" s="1115"/>
      <c r="B7" s="1116"/>
      <c r="C7" s="1117"/>
      <c r="D7" s="1257"/>
      <c r="E7" s="1258"/>
      <c r="F7" s="1258"/>
      <c r="G7" s="1258"/>
      <c r="H7" s="1258"/>
      <c r="I7" s="1258"/>
      <c r="J7" s="1258"/>
      <c r="K7" s="1258"/>
      <c r="L7" s="1258"/>
      <c r="M7" s="1258"/>
      <c r="N7" s="1259"/>
      <c r="O7" s="1257"/>
      <c r="P7" s="1258"/>
      <c r="Q7" s="1258"/>
      <c r="R7" s="1258"/>
      <c r="S7" s="1258"/>
      <c r="T7" s="1258"/>
      <c r="U7" s="1258"/>
      <c r="V7" s="1258"/>
      <c r="W7" s="1258"/>
      <c r="X7" s="1259"/>
      <c r="Y7" s="1134"/>
      <c r="Z7" s="1135"/>
      <c r="AA7" s="1135"/>
      <c r="AB7" s="1135"/>
      <c r="AC7" s="1136"/>
      <c r="AE7" s="977"/>
      <c r="AG7" s="1115"/>
      <c r="AH7" s="1116"/>
      <c r="AI7" s="1117"/>
      <c r="AJ7" s="1127"/>
      <c r="AK7" s="1128"/>
      <c r="AL7" s="1128"/>
      <c r="AM7" s="1128"/>
      <c r="AN7" s="1128"/>
      <c r="AO7" s="1128"/>
      <c r="AP7" s="1128"/>
      <c r="AQ7" s="1128"/>
      <c r="AR7" s="1128"/>
      <c r="AS7" s="1128"/>
      <c r="AT7" s="1129"/>
      <c r="AU7" s="1127"/>
      <c r="AV7" s="1128"/>
      <c r="AW7" s="1128"/>
      <c r="AX7" s="1128"/>
      <c r="AY7" s="1128"/>
      <c r="AZ7" s="1128"/>
      <c r="BA7" s="1128"/>
      <c r="BB7" s="1128"/>
      <c r="BC7" s="1128"/>
      <c r="BD7" s="1129"/>
      <c r="BE7" s="1134"/>
      <c r="BF7" s="1135"/>
      <c r="BG7" s="1135"/>
      <c r="BH7" s="1135"/>
      <c r="BI7" s="1136"/>
    </row>
    <row r="8" spans="1:61" ht="16.5" customHeight="1" x14ac:dyDescent="0.15">
      <c r="A8" s="1118"/>
      <c r="B8" s="1119"/>
      <c r="C8" s="1120"/>
      <c r="D8" s="1007" t="s">
        <v>0</v>
      </c>
      <c r="E8" s="1005"/>
      <c r="F8" s="1005"/>
      <c r="G8" s="1005"/>
      <c r="H8" s="1005"/>
      <c r="I8" s="1005"/>
      <c r="J8" s="1005"/>
      <c r="K8" s="1005"/>
      <c r="L8" s="1005"/>
      <c r="M8" s="1005"/>
      <c r="N8" s="1008"/>
      <c r="O8" s="78" t="s">
        <v>1</v>
      </c>
      <c r="P8" s="23"/>
      <c r="Q8" s="23"/>
      <c r="R8" s="23"/>
      <c r="S8" s="23" t="s">
        <v>2</v>
      </c>
      <c r="T8" s="23"/>
      <c r="U8" s="23"/>
      <c r="V8" s="23"/>
      <c r="W8" s="23"/>
      <c r="X8" s="195"/>
      <c r="Y8" s="1134"/>
      <c r="Z8" s="1135"/>
      <c r="AA8" s="1135"/>
      <c r="AB8" s="1135"/>
      <c r="AC8" s="1136"/>
      <c r="AE8" s="977"/>
      <c r="AG8" s="1118"/>
      <c r="AH8" s="1119"/>
      <c r="AI8" s="1120"/>
      <c r="AJ8" s="1007" t="s">
        <v>0</v>
      </c>
      <c r="AK8" s="1005"/>
      <c r="AL8" s="1005"/>
      <c r="AM8" s="1005"/>
      <c r="AN8" s="1005"/>
      <c r="AO8" s="1005"/>
      <c r="AP8" s="1005"/>
      <c r="AQ8" s="1005"/>
      <c r="AR8" s="1005"/>
      <c r="AS8" s="1005"/>
      <c r="AT8" s="1008"/>
      <c r="AU8" s="78" t="s">
        <v>1</v>
      </c>
      <c r="AV8" s="23"/>
      <c r="AW8" s="23"/>
      <c r="AX8" s="23"/>
      <c r="AY8" s="23" t="s">
        <v>2</v>
      </c>
      <c r="AZ8" s="23"/>
      <c r="BA8" s="23"/>
      <c r="BB8" s="23"/>
      <c r="BC8" s="23"/>
      <c r="BD8" s="195"/>
      <c r="BE8" s="1134"/>
      <c r="BF8" s="1135"/>
      <c r="BG8" s="1135"/>
      <c r="BH8" s="1135"/>
      <c r="BI8" s="1136"/>
    </row>
    <row r="9" spans="1:61" ht="16.5" customHeight="1" x14ac:dyDescent="0.15">
      <c r="A9" s="902" t="s">
        <v>31</v>
      </c>
      <c r="B9" s="1018"/>
      <c r="C9" s="903"/>
      <c r="D9" s="1260"/>
      <c r="E9" s="1261"/>
      <c r="F9" s="1042" t="s">
        <v>18</v>
      </c>
      <c r="G9" s="1264"/>
      <c r="H9" s="1264"/>
      <c r="I9" s="1042" t="s">
        <v>18</v>
      </c>
      <c r="J9" s="1264"/>
      <c r="K9" s="1264"/>
      <c r="L9" s="984" t="s">
        <v>20</v>
      </c>
      <c r="M9" s="984"/>
      <c r="N9" s="1146"/>
      <c r="O9" s="902" t="s">
        <v>30</v>
      </c>
      <c r="P9" s="903"/>
      <c r="Q9" s="1266" t="str">
        <f>IF(D9="","",(DATEDIF(D9&amp;"/"&amp;IF(G9="","1",G9)&amp;"/"&amp;IF(J9="","1",J9),"2026/4/1","Y")))</f>
        <v/>
      </c>
      <c r="R9" s="1267"/>
      <c r="S9" s="1270" t="str">
        <f>"* Age ("&amp;Option!B84&amp;") is  automatically calculated."</f>
        <v>* Age (As of April 2026) is  automatically calculated.</v>
      </c>
      <c r="T9" s="1271"/>
      <c r="U9" s="1271"/>
      <c r="V9" s="1271"/>
      <c r="W9" s="1271"/>
      <c r="X9" s="1272"/>
      <c r="Y9" s="1134"/>
      <c r="Z9" s="1135"/>
      <c r="AA9" s="1135"/>
      <c r="AB9" s="1135"/>
      <c r="AC9" s="1136"/>
      <c r="AE9" s="977"/>
      <c r="AG9" s="902" t="s">
        <v>31</v>
      </c>
      <c r="AH9" s="1018"/>
      <c r="AI9" s="903"/>
      <c r="AJ9" s="1140">
        <v>1998</v>
      </c>
      <c r="AK9" s="1141"/>
      <c r="AL9" s="1042" t="s">
        <v>18</v>
      </c>
      <c r="AM9" s="1144">
        <v>4</v>
      </c>
      <c r="AN9" s="1144"/>
      <c r="AO9" s="1042" t="s">
        <v>18</v>
      </c>
      <c r="AP9" s="1144">
        <v>21</v>
      </c>
      <c r="AQ9" s="1144"/>
      <c r="AR9" s="984" t="s">
        <v>20</v>
      </c>
      <c r="AS9" s="984"/>
      <c r="AT9" s="1146"/>
      <c r="AU9" s="902" t="s">
        <v>30</v>
      </c>
      <c r="AV9" s="903"/>
      <c r="AW9" s="1266">
        <f>IF(AJ9="","",(DATEDIF(AJ9&amp;"/"&amp;IF(AM9="","1",AM9)&amp;"/"&amp;IF(AP9="","1",AP9),"2026/4/1","Y")))</f>
        <v>27</v>
      </c>
      <c r="AX9" s="1267"/>
      <c r="AY9" s="1270" t="str">
        <f>"* Age ("&amp;Option!B84&amp;") is  automatically calculated."</f>
        <v>* Age (As of April 2026) is  automatically calculated.</v>
      </c>
      <c r="AZ9" s="1271"/>
      <c r="BA9" s="1271"/>
      <c r="BB9" s="1271"/>
      <c r="BC9" s="1271"/>
      <c r="BD9" s="1272"/>
      <c r="BE9" s="1134"/>
      <c r="BF9" s="1135"/>
      <c r="BG9" s="1135"/>
      <c r="BH9" s="1135"/>
      <c r="BI9" s="1136"/>
    </row>
    <row r="10" spans="1:61" ht="16.5" customHeight="1" x14ac:dyDescent="0.15">
      <c r="A10" s="746"/>
      <c r="B10" s="747"/>
      <c r="C10" s="748"/>
      <c r="D10" s="1262"/>
      <c r="E10" s="1263"/>
      <c r="F10" s="1045"/>
      <c r="G10" s="1265"/>
      <c r="H10" s="1265"/>
      <c r="I10" s="1045"/>
      <c r="J10" s="1265"/>
      <c r="K10" s="1265"/>
      <c r="L10" s="986"/>
      <c r="M10" s="986"/>
      <c r="N10" s="1147"/>
      <c r="O10" s="746"/>
      <c r="P10" s="748"/>
      <c r="Q10" s="1268"/>
      <c r="R10" s="1269"/>
      <c r="S10" s="1273"/>
      <c r="T10" s="1274"/>
      <c r="U10" s="1274"/>
      <c r="V10" s="1274"/>
      <c r="W10" s="1274"/>
      <c r="X10" s="1275"/>
      <c r="Y10" s="1134"/>
      <c r="Z10" s="1135"/>
      <c r="AA10" s="1135"/>
      <c r="AB10" s="1135"/>
      <c r="AC10" s="1136"/>
      <c r="AE10" s="977"/>
      <c r="AG10" s="746"/>
      <c r="AH10" s="747"/>
      <c r="AI10" s="748"/>
      <c r="AJ10" s="1142"/>
      <c r="AK10" s="1143"/>
      <c r="AL10" s="1045"/>
      <c r="AM10" s="1145"/>
      <c r="AN10" s="1145"/>
      <c r="AO10" s="1045"/>
      <c r="AP10" s="1145"/>
      <c r="AQ10" s="1145"/>
      <c r="AR10" s="986"/>
      <c r="AS10" s="986"/>
      <c r="AT10" s="1147"/>
      <c r="AU10" s="746"/>
      <c r="AV10" s="748"/>
      <c r="AW10" s="1268"/>
      <c r="AX10" s="1269"/>
      <c r="AY10" s="1273"/>
      <c r="AZ10" s="1274"/>
      <c r="BA10" s="1274"/>
      <c r="BB10" s="1274"/>
      <c r="BC10" s="1274"/>
      <c r="BD10" s="1275"/>
      <c r="BE10" s="1134"/>
      <c r="BF10" s="1135"/>
      <c r="BG10" s="1135"/>
      <c r="BH10" s="1135"/>
      <c r="BI10" s="1136"/>
    </row>
    <row r="11" spans="1:61" ht="16.5" customHeight="1" x14ac:dyDescent="0.15">
      <c r="A11" s="902" t="s">
        <v>32</v>
      </c>
      <c r="B11" s="1018"/>
      <c r="C11" s="903"/>
      <c r="D11" s="1276"/>
      <c r="E11" s="979"/>
      <c r="F11" s="979"/>
      <c r="G11" s="979"/>
      <c r="H11" s="979"/>
      <c r="I11" s="979"/>
      <c r="J11" s="980"/>
      <c r="K11" s="1099" t="s">
        <v>581</v>
      </c>
      <c r="L11" s="1100"/>
      <c r="M11" s="1278"/>
      <c r="N11" s="1279" t="str">
        <f>IF('New Graduate_checklist'!E2="","Fill in the checklist.",'New Graduate_checklist'!E2)</f>
        <v>Fill in the checklist.</v>
      </c>
      <c r="O11" s="1279"/>
      <c r="P11" s="1279"/>
      <c r="Q11" s="1279"/>
      <c r="R11" s="1280"/>
      <c r="S11" s="1283" t="s">
        <v>582</v>
      </c>
      <c r="T11" s="1284"/>
      <c r="U11" s="1276"/>
      <c r="V11" s="979"/>
      <c r="W11" s="979"/>
      <c r="X11" s="980"/>
      <c r="Y11" s="1134"/>
      <c r="Z11" s="1135"/>
      <c r="AA11" s="1135"/>
      <c r="AB11" s="1135"/>
      <c r="AC11" s="1136"/>
      <c r="AE11" s="977"/>
      <c r="AG11" s="902" t="s">
        <v>32</v>
      </c>
      <c r="AH11" s="1018"/>
      <c r="AI11" s="903"/>
      <c r="AJ11" s="1287" t="s">
        <v>113</v>
      </c>
      <c r="AK11" s="1086"/>
      <c r="AL11" s="1086"/>
      <c r="AM11" s="1086"/>
      <c r="AN11" s="1086"/>
      <c r="AO11" s="1086"/>
      <c r="AP11" s="1179"/>
      <c r="AQ11" s="1099" t="s">
        <v>581</v>
      </c>
      <c r="AR11" s="1100"/>
      <c r="AS11" s="1278"/>
      <c r="AT11" s="1086" t="s">
        <v>615</v>
      </c>
      <c r="AU11" s="1086"/>
      <c r="AV11" s="1086"/>
      <c r="AW11" s="1086"/>
      <c r="AX11" s="1179"/>
      <c r="AY11" s="1099" t="s">
        <v>582</v>
      </c>
      <c r="AZ11" s="1278"/>
      <c r="BA11" s="1287" t="s">
        <v>583</v>
      </c>
      <c r="BB11" s="1086"/>
      <c r="BC11" s="1086"/>
      <c r="BD11" s="1179"/>
      <c r="BE11" s="1134"/>
      <c r="BF11" s="1135"/>
      <c r="BG11" s="1135"/>
      <c r="BH11" s="1135"/>
      <c r="BI11" s="1136"/>
    </row>
    <row r="12" spans="1:61" ht="16.5" customHeight="1" x14ac:dyDescent="0.15">
      <c r="A12" s="746"/>
      <c r="B12" s="747"/>
      <c r="C12" s="748"/>
      <c r="D12" s="1277"/>
      <c r="E12" s="981"/>
      <c r="F12" s="981"/>
      <c r="G12" s="981"/>
      <c r="H12" s="981"/>
      <c r="I12" s="981"/>
      <c r="J12" s="982"/>
      <c r="K12" s="1101"/>
      <c r="L12" s="1102"/>
      <c r="M12" s="1233"/>
      <c r="N12" s="1281"/>
      <c r="O12" s="1281"/>
      <c r="P12" s="1281"/>
      <c r="Q12" s="1281"/>
      <c r="R12" s="1282"/>
      <c r="S12" s="1285"/>
      <c r="T12" s="1286"/>
      <c r="U12" s="1277"/>
      <c r="V12" s="981"/>
      <c r="W12" s="981"/>
      <c r="X12" s="982"/>
      <c r="Y12" s="1137"/>
      <c r="Z12" s="1138"/>
      <c r="AA12" s="1138"/>
      <c r="AB12" s="1138"/>
      <c r="AC12" s="1139"/>
      <c r="AE12" s="977"/>
      <c r="AG12" s="746"/>
      <c r="AH12" s="747"/>
      <c r="AI12" s="748"/>
      <c r="AJ12" s="1288"/>
      <c r="AK12" s="1106"/>
      <c r="AL12" s="1106"/>
      <c r="AM12" s="1106"/>
      <c r="AN12" s="1106"/>
      <c r="AO12" s="1106"/>
      <c r="AP12" s="1289"/>
      <c r="AQ12" s="1101"/>
      <c r="AR12" s="1102"/>
      <c r="AS12" s="1233"/>
      <c r="AT12" s="1106"/>
      <c r="AU12" s="1106"/>
      <c r="AV12" s="1106"/>
      <c r="AW12" s="1106"/>
      <c r="AX12" s="1289"/>
      <c r="AY12" s="1101"/>
      <c r="AZ12" s="1233"/>
      <c r="BA12" s="1288"/>
      <c r="BB12" s="1106"/>
      <c r="BC12" s="1106"/>
      <c r="BD12" s="1289"/>
      <c r="BE12" s="1137"/>
      <c r="BF12" s="1138"/>
      <c r="BG12" s="1138"/>
      <c r="BH12" s="1138"/>
      <c r="BI12" s="1139"/>
    </row>
    <row r="13" spans="1:61" ht="6" customHeight="1" x14ac:dyDescent="0.15"/>
    <row r="14" spans="1:61" ht="16.5" customHeight="1" x14ac:dyDescent="0.15">
      <c r="A14" s="1227" t="str">
        <f>Option!$B$84</f>
        <v>As of April 2026</v>
      </c>
      <c r="B14" s="1007" t="s">
        <v>172</v>
      </c>
      <c r="C14" s="1005"/>
      <c r="D14" s="1005"/>
      <c r="E14" s="1005"/>
      <c r="F14" s="1005"/>
      <c r="G14" s="1005"/>
      <c r="H14" s="1005"/>
      <c r="I14" s="1005"/>
      <c r="J14" s="1008"/>
      <c r="K14" s="1029" t="s">
        <v>584</v>
      </c>
      <c r="L14" s="1088"/>
      <c r="M14" s="1088"/>
      <c r="N14" s="1088"/>
      <c r="O14" s="1088"/>
      <c r="P14" s="1089"/>
      <c r="Q14" s="1065" t="s">
        <v>34</v>
      </c>
      <c r="R14" s="1065"/>
      <c r="S14" s="1065"/>
      <c r="T14" s="1065"/>
      <c r="U14" s="1065" t="s">
        <v>585</v>
      </c>
      <c r="V14" s="1065"/>
      <c r="W14" s="1065"/>
      <c r="X14" s="1065"/>
      <c r="Y14" s="1247" t="s">
        <v>33</v>
      </c>
      <c r="Z14" s="1248"/>
      <c r="AA14" s="1248"/>
      <c r="AB14" s="1248"/>
      <c r="AC14" s="1249"/>
      <c r="AG14" s="1227" t="str">
        <f>Option!$B$84</f>
        <v>As of April 2026</v>
      </c>
      <c r="AH14" s="1007" t="s">
        <v>172</v>
      </c>
      <c r="AI14" s="1005"/>
      <c r="AJ14" s="1005"/>
      <c r="AK14" s="1005"/>
      <c r="AL14" s="1005"/>
      <c r="AM14" s="1005"/>
      <c r="AN14" s="1005"/>
      <c r="AO14" s="1005"/>
      <c r="AP14" s="1008"/>
      <c r="AQ14" s="1029" t="s">
        <v>584</v>
      </c>
      <c r="AR14" s="1088"/>
      <c r="AS14" s="1088"/>
      <c r="AT14" s="1088"/>
      <c r="AU14" s="1088"/>
      <c r="AV14" s="1089"/>
      <c r="AW14" s="1065" t="s">
        <v>34</v>
      </c>
      <c r="AX14" s="1065"/>
      <c r="AY14" s="1065"/>
      <c r="AZ14" s="1065"/>
      <c r="BA14" s="1065" t="s">
        <v>585</v>
      </c>
      <c r="BB14" s="1065"/>
      <c r="BC14" s="1065"/>
      <c r="BD14" s="1065"/>
      <c r="BE14" s="1247" t="s">
        <v>33</v>
      </c>
      <c r="BF14" s="1248"/>
      <c r="BG14" s="1248"/>
      <c r="BH14" s="1248"/>
      <c r="BI14" s="1249"/>
    </row>
    <row r="15" spans="1:61" ht="24" customHeight="1" x14ac:dyDescent="0.15">
      <c r="A15" s="1228"/>
      <c r="B15" s="1090" t="str">
        <f>IF('New Graduate_checklist'!C2="","Fill in the checklist.",'New Graduate_checklist'!C2)</f>
        <v>Fill in the checklist.</v>
      </c>
      <c r="C15" s="1091"/>
      <c r="D15" s="1091"/>
      <c r="E15" s="1091"/>
      <c r="F15" s="1091"/>
      <c r="G15" s="1091"/>
      <c r="H15" s="1091"/>
      <c r="I15" s="1091"/>
      <c r="J15" s="1092"/>
      <c r="K15" s="1090" t="str">
        <f>IF('New Graduate_checklist'!C3="","Fill in the checklist.",'New Graduate_checklist'!C3)</f>
        <v>Fill in the checklist.</v>
      </c>
      <c r="L15" s="1091"/>
      <c r="M15" s="1091"/>
      <c r="N15" s="1091"/>
      <c r="O15" s="1091"/>
      <c r="P15" s="1092"/>
      <c r="Q15" s="1290" t="str">
        <f>IF('New Graduate_checklist'!C4="","Fill in the checklist.",'New Graduate_checklist'!C4)</f>
        <v>Fill in the checklist.</v>
      </c>
      <c r="R15" s="1290"/>
      <c r="S15" s="1290"/>
      <c r="T15" s="1290"/>
      <c r="U15" s="1250"/>
      <c r="V15" s="1250"/>
      <c r="W15" s="1250"/>
      <c r="X15" s="1250"/>
      <c r="Y15" s="476"/>
      <c r="Z15" s="477"/>
      <c r="AA15" s="477"/>
      <c r="AB15" s="477"/>
      <c r="AC15" s="478"/>
      <c r="AG15" s="1228"/>
      <c r="AH15" s="1090" t="s">
        <v>663</v>
      </c>
      <c r="AI15" s="1091"/>
      <c r="AJ15" s="1091"/>
      <c r="AK15" s="1091"/>
      <c r="AL15" s="1091"/>
      <c r="AM15" s="1091"/>
      <c r="AN15" s="1091"/>
      <c r="AO15" s="1091"/>
      <c r="AP15" s="1092"/>
      <c r="AQ15" s="1090" t="s">
        <v>602</v>
      </c>
      <c r="AR15" s="1091"/>
      <c r="AS15" s="1091"/>
      <c r="AT15" s="1091"/>
      <c r="AU15" s="1091"/>
      <c r="AV15" s="1092"/>
      <c r="AW15" s="1290" t="s">
        <v>604</v>
      </c>
      <c r="AX15" s="1290"/>
      <c r="AY15" s="1290"/>
      <c r="AZ15" s="1290"/>
      <c r="BA15" s="1291" t="s">
        <v>727</v>
      </c>
      <c r="BB15" s="1291"/>
      <c r="BC15" s="1291"/>
      <c r="BD15" s="1291"/>
      <c r="BE15" s="678" t="s">
        <v>605</v>
      </c>
      <c r="BF15" s="679"/>
      <c r="BG15" s="679"/>
      <c r="BH15" s="679"/>
      <c r="BI15" s="680"/>
    </row>
    <row r="16" spans="1:61" ht="11.25" customHeight="1" x14ac:dyDescent="0.15">
      <c r="A16" s="1228"/>
      <c r="B16" s="1099" t="s">
        <v>193</v>
      </c>
      <c r="C16" s="1100"/>
      <c r="D16" s="1100"/>
      <c r="E16" s="1100"/>
      <c r="F16" s="1100"/>
      <c r="G16" s="1100"/>
      <c r="H16" s="1100"/>
      <c r="I16" s="1019" t="s">
        <v>194</v>
      </c>
      <c r="J16" s="1019"/>
      <c r="K16" s="1072" t="s">
        <v>18</v>
      </c>
      <c r="L16" s="1019" t="s">
        <v>195</v>
      </c>
      <c r="M16" s="1019"/>
      <c r="N16" s="1074" t="s">
        <v>196</v>
      </c>
      <c r="O16" s="1075"/>
      <c r="P16" s="1075"/>
      <c r="Q16" s="1075"/>
      <c r="R16" s="1075"/>
      <c r="S16" s="1075"/>
      <c r="T16" s="1075"/>
      <c r="U16" s="1075"/>
      <c r="V16" s="1075"/>
      <c r="W16" s="1075"/>
      <c r="X16" s="1075"/>
      <c r="Y16" s="1019" t="s">
        <v>194</v>
      </c>
      <c r="Z16" s="1019"/>
      <c r="AA16" s="1072" t="s">
        <v>18</v>
      </c>
      <c r="AB16" s="1019" t="s">
        <v>195</v>
      </c>
      <c r="AC16" s="1021"/>
      <c r="AG16" s="1228"/>
      <c r="AH16" s="1099" t="s">
        <v>193</v>
      </c>
      <c r="AI16" s="1100"/>
      <c r="AJ16" s="1100"/>
      <c r="AK16" s="1100"/>
      <c r="AL16" s="1100"/>
      <c r="AM16" s="1100"/>
      <c r="AN16" s="1100"/>
      <c r="AO16" s="1019" t="s">
        <v>194</v>
      </c>
      <c r="AP16" s="1019"/>
      <c r="AQ16" s="1072" t="s">
        <v>18</v>
      </c>
      <c r="AR16" s="1019" t="s">
        <v>195</v>
      </c>
      <c r="AS16" s="1019"/>
      <c r="AT16" s="1074" t="s">
        <v>196</v>
      </c>
      <c r="AU16" s="1075"/>
      <c r="AV16" s="1075"/>
      <c r="AW16" s="1075"/>
      <c r="AX16" s="1075"/>
      <c r="AY16" s="1075"/>
      <c r="AZ16" s="1075"/>
      <c r="BA16" s="1075"/>
      <c r="BB16" s="1075"/>
      <c r="BC16" s="1075"/>
      <c r="BD16" s="1075"/>
      <c r="BE16" s="1019" t="s">
        <v>194</v>
      </c>
      <c r="BF16" s="1019"/>
      <c r="BG16" s="1072" t="s">
        <v>18</v>
      </c>
      <c r="BH16" s="1019" t="s">
        <v>195</v>
      </c>
      <c r="BI16" s="1021"/>
    </row>
    <row r="17" spans="1:61" ht="18" customHeight="1" thickBot="1" x14ac:dyDescent="0.2">
      <c r="A17" s="1229"/>
      <c r="B17" s="1101"/>
      <c r="C17" s="1102"/>
      <c r="D17" s="1102"/>
      <c r="E17" s="1102"/>
      <c r="F17" s="1102"/>
      <c r="G17" s="1102"/>
      <c r="H17" s="1102"/>
      <c r="I17" s="1020"/>
      <c r="J17" s="981"/>
      <c r="K17" s="1073"/>
      <c r="L17" s="1020"/>
      <c r="M17" s="981"/>
      <c r="N17" s="1076"/>
      <c r="O17" s="1077"/>
      <c r="P17" s="1077"/>
      <c r="Q17" s="1077"/>
      <c r="R17" s="1077"/>
      <c r="S17" s="1077"/>
      <c r="T17" s="1077"/>
      <c r="U17" s="1077"/>
      <c r="V17" s="1077"/>
      <c r="W17" s="1077"/>
      <c r="X17" s="1077"/>
      <c r="Y17" s="1020"/>
      <c r="Z17" s="1020"/>
      <c r="AA17" s="1073"/>
      <c r="AB17" s="1020"/>
      <c r="AC17" s="1027"/>
      <c r="AG17" s="1229"/>
      <c r="AH17" s="1101"/>
      <c r="AI17" s="1102"/>
      <c r="AJ17" s="1102"/>
      <c r="AK17" s="1102"/>
      <c r="AL17" s="1102"/>
      <c r="AM17" s="1102"/>
      <c r="AN17" s="1102"/>
      <c r="AO17" s="1107">
        <v>2026</v>
      </c>
      <c r="AP17" s="1106"/>
      <c r="AQ17" s="1073"/>
      <c r="AR17" s="1107">
        <v>4</v>
      </c>
      <c r="AS17" s="1106"/>
      <c r="AT17" s="1076"/>
      <c r="AU17" s="1077"/>
      <c r="AV17" s="1077"/>
      <c r="AW17" s="1077"/>
      <c r="AX17" s="1077"/>
      <c r="AY17" s="1077"/>
      <c r="AZ17" s="1077"/>
      <c r="BA17" s="1077"/>
      <c r="BB17" s="1077"/>
      <c r="BC17" s="1077"/>
      <c r="BD17" s="1077"/>
      <c r="BE17" s="1107">
        <v>2029</v>
      </c>
      <c r="BF17" s="1107"/>
      <c r="BG17" s="1073"/>
      <c r="BH17" s="1107">
        <v>3</v>
      </c>
      <c r="BI17" s="1148"/>
    </row>
    <row r="18" spans="1:61" ht="9.9499999999999993" customHeight="1" thickTop="1" x14ac:dyDescent="0.15">
      <c r="A18" s="1230" t="s">
        <v>574</v>
      </c>
      <c r="B18" s="1231"/>
      <c r="C18" s="1231"/>
      <c r="D18" s="1232"/>
      <c r="E18" s="1149">
        <v>20</v>
      </c>
      <c r="F18" s="979"/>
      <c r="G18" s="1042" t="s">
        <v>18</v>
      </c>
      <c r="H18" s="979"/>
      <c r="I18" s="1018" t="s">
        <v>35</v>
      </c>
      <c r="J18" s="1018"/>
      <c r="K18" s="1042">
        <v>20</v>
      </c>
      <c r="L18" s="979"/>
      <c r="M18" s="1042" t="s">
        <v>18</v>
      </c>
      <c r="N18" s="979"/>
      <c r="O18" s="1018" t="s">
        <v>36</v>
      </c>
      <c r="P18" s="1018"/>
      <c r="Q18" s="1018"/>
      <c r="R18" s="1018"/>
      <c r="S18" s="1030"/>
      <c r="T18" s="1030"/>
      <c r="U18" s="1030"/>
      <c r="V18" s="1030"/>
      <c r="W18" s="1030"/>
      <c r="X18" s="1030"/>
      <c r="Y18" s="1030"/>
      <c r="Z18" s="1030"/>
      <c r="AA18" s="1030"/>
      <c r="AB18" s="1030"/>
      <c r="AC18" s="1031"/>
      <c r="AE18" s="1013" t="s">
        <v>433</v>
      </c>
      <c r="AG18" s="1234" t="s">
        <v>574</v>
      </c>
      <c r="AH18" s="1235"/>
      <c r="AI18" s="1235"/>
      <c r="AJ18" s="1236"/>
      <c r="AK18" s="1151">
        <v>20</v>
      </c>
      <c r="AL18" s="1105" t="s">
        <v>606</v>
      </c>
      <c r="AM18" s="1155" t="s">
        <v>18</v>
      </c>
      <c r="AN18" s="1105" t="s">
        <v>5</v>
      </c>
      <c r="AO18" s="1109" t="s">
        <v>35</v>
      </c>
      <c r="AP18" s="1109"/>
      <c r="AQ18" s="1155">
        <v>20</v>
      </c>
      <c r="AR18" s="1105" t="s">
        <v>696</v>
      </c>
      <c r="AS18" s="1155" t="s">
        <v>18</v>
      </c>
      <c r="AT18" s="1105" t="s">
        <v>4</v>
      </c>
      <c r="AU18" s="1109" t="s">
        <v>36</v>
      </c>
      <c r="AV18" s="1109"/>
      <c r="AW18" s="1109"/>
      <c r="AX18" s="1109"/>
      <c r="AY18" s="1110" t="s">
        <v>115</v>
      </c>
      <c r="AZ18" s="1110"/>
      <c r="BA18" s="1110"/>
      <c r="BB18" s="1110"/>
      <c r="BC18" s="1110"/>
      <c r="BD18" s="1110"/>
      <c r="BE18" s="1110"/>
      <c r="BF18" s="1110"/>
      <c r="BG18" s="1110"/>
      <c r="BH18" s="1110"/>
      <c r="BI18" s="1111"/>
    </row>
    <row r="19" spans="1:61" ht="9.9499999999999993" customHeight="1" x14ac:dyDescent="0.15">
      <c r="A19" s="1230"/>
      <c r="B19" s="1231"/>
      <c r="C19" s="1231"/>
      <c r="D19" s="1232"/>
      <c r="E19" s="1152"/>
      <c r="F19" s="981"/>
      <c r="G19" s="1045"/>
      <c r="H19" s="981"/>
      <c r="I19" s="747"/>
      <c r="J19" s="747"/>
      <c r="K19" s="1045"/>
      <c r="L19" s="981"/>
      <c r="M19" s="1045"/>
      <c r="N19" s="981"/>
      <c r="O19" s="747"/>
      <c r="P19" s="747"/>
      <c r="Q19" s="747"/>
      <c r="R19" s="747"/>
      <c r="S19" s="1020"/>
      <c r="T19" s="1020"/>
      <c r="U19" s="1020"/>
      <c r="V19" s="1020"/>
      <c r="W19" s="1020"/>
      <c r="X19" s="1020"/>
      <c r="Y19" s="1020"/>
      <c r="Z19" s="1020"/>
      <c r="AA19" s="1020"/>
      <c r="AB19" s="1020"/>
      <c r="AC19" s="1027"/>
      <c r="AE19" s="1014"/>
      <c r="AG19" s="1237"/>
      <c r="AH19" s="1231"/>
      <c r="AI19" s="1231"/>
      <c r="AJ19" s="1232"/>
      <c r="AK19" s="1152"/>
      <c r="AL19" s="1106"/>
      <c r="AM19" s="1045"/>
      <c r="AN19" s="1106"/>
      <c r="AO19" s="747"/>
      <c r="AP19" s="747"/>
      <c r="AQ19" s="1045"/>
      <c r="AR19" s="1106"/>
      <c r="AS19" s="1045"/>
      <c r="AT19" s="1106"/>
      <c r="AU19" s="747"/>
      <c r="AV19" s="747"/>
      <c r="AW19" s="747"/>
      <c r="AX19" s="747"/>
      <c r="AY19" s="1107"/>
      <c r="AZ19" s="1107"/>
      <c r="BA19" s="1107"/>
      <c r="BB19" s="1107"/>
      <c r="BC19" s="1107"/>
      <c r="BD19" s="1107"/>
      <c r="BE19" s="1107"/>
      <c r="BF19" s="1107"/>
      <c r="BG19" s="1107"/>
      <c r="BH19" s="1107"/>
      <c r="BI19" s="1108"/>
    </row>
    <row r="20" spans="1:61" ht="9.9499999999999993" customHeight="1" x14ac:dyDescent="0.15">
      <c r="A20" s="1230"/>
      <c r="B20" s="1231"/>
      <c r="C20" s="1231"/>
      <c r="D20" s="1232"/>
      <c r="E20" s="1149">
        <v>20</v>
      </c>
      <c r="F20" s="979"/>
      <c r="G20" s="1042" t="s">
        <v>18</v>
      </c>
      <c r="H20" s="979"/>
      <c r="I20" s="1018" t="s">
        <v>37</v>
      </c>
      <c r="J20" s="1018"/>
      <c r="K20" s="1042">
        <v>20</v>
      </c>
      <c r="L20" s="979"/>
      <c r="M20" s="1042" t="s">
        <v>18</v>
      </c>
      <c r="N20" s="979"/>
      <c r="O20" s="1018" t="s">
        <v>36</v>
      </c>
      <c r="P20" s="1018"/>
      <c r="Q20" s="1018"/>
      <c r="R20" s="1018"/>
      <c r="S20" s="1030"/>
      <c r="T20" s="1030"/>
      <c r="U20" s="1030"/>
      <c r="V20" s="1030"/>
      <c r="W20" s="1030"/>
      <c r="X20" s="1030"/>
      <c r="Y20" s="1030"/>
      <c r="Z20" s="1030"/>
      <c r="AA20" s="1030"/>
      <c r="AB20" s="1030"/>
      <c r="AC20" s="1031"/>
      <c r="AE20" s="1014"/>
      <c r="AG20" s="1237"/>
      <c r="AH20" s="1231"/>
      <c r="AI20" s="1231"/>
      <c r="AJ20" s="1232"/>
      <c r="AK20" s="1149">
        <v>20</v>
      </c>
      <c r="AL20" s="1086"/>
      <c r="AM20" s="1042" t="s">
        <v>18</v>
      </c>
      <c r="AN20" s="1086"/>
      <c r="AO20" s="1018" t="s">
        <v>37</v>
      </c>
      <c r="AP20" s="1018"/>
      <c r="AQ20" s="1042">
        <v>20</v>
      </c>
      <c r="AR20" s="1086"/>
      <c r="AS20" s="1042" t="s">
        <v>18</v>
      </c>
      <c r="AT20" s="1086"/>
      <c r="AU20" s="1018" t="s">
        <v>36</v>
      </c>
      <c r="AV20" s="1018"/>
      <c r="AW20" s="1018"/>
      <c r="AX20" s="1018"/>
      <c r="AY20" s="1082"/>
      <c r="AZ20" s="1082"/>
      <c r="BA20" s="1082"/>
      <c r="BB20" s="1082"/>
      <c r="BC20" s="1082"/>
      <c r="BD20" s="1082"/>
      <c r="BE20" s="1082"/>
      <c r="BF20" s="1082"/>
      <c r="BG20" s="1082"/>
      <c r="BH20" s="1082"/>
      <c r="BI20" s="1083"/>
    </row>
    <row r="21" spans="1:61" ht="9.9499999999999993" customHeight="1" x14ac:dyDescent="0.15">
      <c r="A21" s="1230"/>
      <c r="B21" s="1231"/>
      <c r="C21" s="1231"/>
      <c r="D21" s="1232"/>
      <c r="E21" s="1152"/>
      <c r="F21" s="981"/>
      <c r="G21" s="1045"/>
      <c r="H21" s="981"/>
      <c r="I21" s="747"/>
      <c r="J21" s="747"/>
      <c r="K21" s="1045"/>
      <c r="L21" s="981"/>
      <c r="M21" s="1045"/>
      <c r="N21" s="981"/>
      <c r="O21" s="747"/>
      <c r="P21" s="747"/>
      <c r="Q21" s="747"/>
      <c r="R21" s="747"/>
      <c r="S21" s="1020"/>
      <c r="T21" s="1020"/>
      <c r="U21" s="1020"/>
      <c r="V21" s="1020"/>
      <c r="W21" s="1020"/>
      <c r="X21" s="1020"/>
      <c r="Y21" s="1020"/>
      <c r="Z21" s="1020"/>
      <c r="AA21" s="1020"/>
      <c r="AB21" s="1020"/>
      <c r="AC21" s="1027"/>
      <c r="AE21" s="1014"/>
      <c r="AG21" s="1237"/>
      <c r="AH21" s="1231"/>
      <c r="AI21" s="1231"/>
      <c r="AJ21" s="1232"/>
      <c r="AK21" s="1152"/>
      <c r="AL21" s="1106"/>
      <c r="AM21" s="1045"/>
      <c r="AN21" s="1106"/>
      <c r="AO21" s="747"/>
      <c r="AP21" s="747"/>
      <c r="AQ21" s="1045"/>
      <c r="AR21" s="1106"/>
      <c r="AS21" s="1045"/>
      <c r="AT21" s="1106"/>
      <c r="AU21" s="747"/>
      <c r="AV21" s="747"/>
      <c r="AW21" s="747"/>
      <c r="AX21" s="747"/>
      <c r="AY21" s="1107"/>
      <c r="AZ21" s="1107"/>
      <c r="BA21" s="1107"/>
      <c r="BB21" s="1107"/>
      <c r="BC21" s="1107"/>
      <c r="BD21" s="1107"/>
      <c r="BE21" s="1107"/>
      <c r="BF21" s="1107"/>
      <c r="BG21" s="1107"/>
      <c r="BH21" s="1107"/>
      <c r="BI21" s="1108"/>
    </row>
    <row r="22" spans="1:61" ht="9.9499999999999993" customHeight="1" x14ac:dyDescent="0.15">
      <c r="A22" s="1230"/>
      <c r="B22" s="1231"/>
      <c r="C22" s="1231"/>
      <c r="D22" s="1232"/>
      <c r="E22" s="1149">
        <v>20</v>
      </c>
      <c r="F22" s="979"/>
      <c r="G22" s="1042" t="s">
        <v>18</v>
      </c>
      <c r="H22" s="979"/>
      <c r="I22" s="1018" t="s">
        <v>35</v>
      </c>
      <c r="J22" s="1018"/>
      <c r="K22" s="1042">
        <v>20</v>
      </c>
      <c r="L22" s="979"/>
      <c r="M22" s="1042" t="s">
        <v>18</v>
      </c>
      <c r="N22" s="979"/>
      <c r="O22" s="1018" t="s">
        <v>36</v>
      </c>
      <c r="P22" s="1018"/>
      <c r="Q22" s="1018"/>
      <c r="R22" s="1018"/>
      <c r="S22" s="1030"/>
      <c r="T22" s="1030"/>
      <c r="U22" s="1030"/>
      <c r="V22" s="1030"/>
      <c r="W22" s="1030"/>
      <c r="X22" s="1030"/>
      <c r="Y22" s="1030"/>
      <c r="Z22" s="1030"/>
      <c r="AA22" s="1030"/>
      <c r="AB22" s="1030"/>
      <c r="AC22" s="1031"/>
      <c r="AE22" s="1014"/>
      <c r="AG22" s="1237"/>
      <c r="AH22" s="1231"/>
      <c r="AI22" s="1231"/>
      <c r="AJ22" s="1232"/>
      <c r="AK22" s="1149">
        <v>20</v>
      </c>
      <c r="AL22" s="1086"/>
      <c r="AM22" s="1042" t="s">
        <v>18</v>
      </c>
      <c r="AN22" s="1086"/>
      <c r="AO22" s="1018" t="s">
        <v>35</v>
      </c>
      <c r="AP22" s="1018"/>
      <c r="AQ22" s="1042">
        <v>20</v>
      </c>
      <c r="AR22" s="1086"/>
      <c r="AS22" s="1042" t="s">
        <v>18</v>
      </c>
      <c r="AT22" s="1086"/>
      <c r="AU22" s="1018" t="s">
        <v>36</v>
      </c>
      <c r="AV22" s="1018"/>
      <c r="AW22" s="1018"/>
      <c r="AX22" s="1018"/>
      <c r="AY22" s="1082"/>
      <c r="AZ22" s="1082"/>
      <c r="BA22" s="1082"/>
      <c r="BB22" s="1082"/>
      <c r="BC22" s="1082"/>
      <c r="BD22" s="1082"/>
      <c r="BE22" s="1082"/>
      <c r="BF22" s="1082"/>
      <c r="BG22" s="1082"/>
      <c r="BH22" s="1082"/>
      <c r="BI22" s="1083"/>
    </row>
    <row r="23" spans="1:61" ht="9.9499999999999993" customHeight="1" thickBot="1" x14ac:dyDescent="0.2">
      <c r="A23" s="1101"/>
      <c r="B23" s="1102"/>
      <c r="C23" s="1102"/>
      <c r="D23" s="1233"/>
      <c r="E23" s="1152"/>
      <c r="F23" s="981"/>
      <c r="G23" s="1045"/>
      <c r="H23" s="981"/>
      <c r="I23" s="747"/>
      <c r="J23" s="747"/>
      <c r="K23" s="1045"/>
      <c r="L23" s="981"/>
      <c r="M23" s="1045"/>
      <c r="N23" s="981"/>
      <c r="O23" s="747"/>
      <c r="P23" s="747"/>
      <c r="Q23" s="747"/>
      <c r="R23" s="747"/>
      <c r="S23" s="1020"/>
      <c r="T23" s="1020"/>
      <c r="U23" s="1020"/>
      <c r="V23" s="1020"/>
      <c r="W23" s="1020"/>
      <c r="X23" s="1020"/>
      <c r="Y23" s="1020"/>
      <c r="Z23" s="1020"/>
      <c r="AA23" s="1020"/>
      <c r="AB23" s="1020"/>
      <c r="AC23" s="1027"/>
      <c r="AE23" s="1015"/>
      <c r="AF23" s="321"/>
      <c r="AG23" s="1238"/>
      <c r="AH23" s="1239"/>
      <c r="AI23" s="1239"/>
      <c r="AJ23" s="1240"/>
      <c r="AK23" s="1150"/>
      <c r="AL23" s="1087"/>
      <c r="AM23" s="1153"/>
      <c r="AN23" s="1087"/>
      <c r="AO23" s="1154"/>
      <c r="AP23" s="1154"/>
      <c r="AQ23" s="1153"/>
      <c r="AR23" s="1087"/>
      <c r="AS23" s="1153"/>
      <c r="AT23" s="1087"/>
      <c r="AU23" s="1154"/>
      <c r="AV23" s="1154"/>
      <c r="AW23" s="1154"/>
      <c r="AX23" s="1154"/>
      <c r="AY23" s="1084"/>
      <c r="AZ23" s="1084"/>
      <c r="BA23" s="1084"/>
      <c r="BB23" s="1084"/>
      <c r="BC23" s="1084"/>
      <c r="BD23" s="1084"/>
      <c r="BE23" s="1084"/>
      <c r="BF23" s="1084"/>
      <c r="BG23" s="1084"/>
      <c r="BH23" s="1084"/>
      <c r="BI23" s="1085"/>
    </row>
    <row r="24" spans="1:61" ht="9.9499999999999993" customHeight="1" thickTop="1" x14ac:dyDescent="0.15">
      <c r="A24" s="1038" t="s">
        <v>38</v>
      </c>
      <c r="B24" s="983" t="s">
        <v>11</v>
      </c>
      <c r="C24" s="984"/>
      <c r="D24" s="984"/>
      <c r="E24" s="979"/>
      <c r="F24" s="979"/>
      <c r="G24" s="979"/>
      <c r="H24" s="980"/>
      <c r="I24" s="983" t="s">
        <v>12</v>
      </c>
      <c r="J24" s="984"/>
      <c r="K24" s="984"/>
      <c r="L24" s="1060"/>
      <c r="M24" s="1060"/>
      <c r="N24" s="1060"/>
      <c r="O24" s="1060"/>
      <c r="P24" s="1060"/>
      <c r="Q24" s="1060"/>
      <c r="R24" s="1060"/>
      <c r="S24" s="1060"/>
      <c r="T24" s="1060"/>
      <c r="U24" s="1060"/>
      <c r="V24" s="1060"/>
      <c r="W24" s="1060"/>
      <c r="X24" s="1060"/>
      <c r="Y24" s="1060"/>
      <c r="Z24" s="1060"/>
      <c r="AA24" s="1060"/>
      <c r="AB24" s="1060"/>
      <c r="AC24" s="1061"/>
      <c r="AF24" s="322"/>
      <c r="AG24" s="1039" t="s">
        <v>38</v>
      </c>
      <c r="AH24" s="1157" t="s">
        <v>11</v>
      </c>
      <c r="AI24" s="1158"/>
      <c r="AJ24" s="1158"/>
      <c r="AK24" s="1159" t="s">
        <v>13</v>
      </c>
      <c r="AL24" s="1159"/>
      <c r="AM24" s="1159"/>
      <c r="AN24" s="1160"/>
      <c r="AO24" s="1157" t="s">
        <v>12</v>
      </c>
      <c r="AP24" s="1158"/>
      <c r="AQ24" s="1158"/>
      <c r="AR24" s="1163" t="s">
        <v>109</v>
      </c>
      <c r="AS24" s="1163"/>
      <c r="AT24" s="1163"/>
      <c r="AU24" s="1163"/>
      <c r="AV24" s="1163"/>
      <c r="AW24" s="1163"/>
      <c r="AX24" s="1163"/>
      <c r="AY24" s="1163"/>
      <c r="AZ24" s="1163"/>
      <c r="BA24" s="1163"/>
      <c r="BB24" s="1163"/>
      <c r="BC24" s="1163"/>
      <c r="BD24" s="1163"/>
      <c r="BE24" s="1163"/>
      <c r="BF24" s="1163"/>
      <c r="BG24" s="1163"/>
      <c r="BH24" s="1163"/>
      <c r="BI24" s="1164"/>
    </row>
    <row r="25" spans="1:61" ht="9.9499999999999993" customHeight="1" x14ac:dyDescent="0.15">
      <c r="A25" s="1039"/>
      <c r="B25" s="985"/>
      <c r="C25" s="986"/>
      <c r="D25" s="986"/>
      <c r="E25" s="981"/>
      <c r="F25" s="981"/>
      <c r="G25" s="981"/>
      <c r="H25" s="982"/>
      <c r="I25" s="985"/>
      <c r="J25" s="986"/>
      <c r="K25" s="986"/>
      <c r="L25" s="994"/>
      <c r="M25" s="994"/>
      <c r="N25" s="994"/>
      <c r="O25" s="994"/>
      <c r="P25" s="994"/>
      <c r="Q25" s="994"/>
      <c r="R25" s="994"/>
      <c r="S25" s="994"/>
      <c r="T25" s="994"/>
      <c r="U25" s="994"/>
      <c r="V25" s="994"/>
      <c r="W25" s="994"/>
      <c r="X25" s="994"/>
      <c r="Y25" s="994"/>
      <c r="Z25" s="994"/>
      <c r="AA25" s="994"/>
      <c r="AB25" s="994"/>
      <c r="AC25" s="995"/>
      <c r="AG25" s="1039"/>
      <c r="AH25" s="985"/>
      <c r="AI25" s="986"/>
      <c r="AJ25" s="986"/>
      <c r="AK25" s="1161"/>
      <c r="AL25" s="1161"/>
      <c r="AM25" s="1161"/>
      <c r="AN25" s="1162"/>
      <c r="AO25" s="985"/>
      <c r="AP25" s="986"/>
      <c r="AQ25" s="986"/>
      <c r="AR25" s="1165"/>
      <c r="AS25" s="1165"/>
      <c r="AT25" s="1165"/>
      <c r="AU25" s="1165"/>
      <c r="AV25" s="1165"/>
      <c r="AW25" s="1165"/>
      <c r="AX25" s="1165"/>
      <c r="AY25" s="1165"/>
      <c r="AZ25" s="1165"/>
      <c r="BA25" s="1165"/>
      <c r="BB25" s="1165"/>
      <c r="BC25" s="1165"/>
      <c r="BD25" s="1165"/>
      <c r="BE25" s="1165"/>
      <c r="BF25" s="1165"/>
      <c r="BG25" s="1165"/>
      <c r="BH25" s="1165"/>
      <c r="BI25" s="1166"/>
    </row>
    <row r="26" spans="1:61" ht="9.9499999999999993" customHeight="1" thickBot="1" x14ac:dyDescent="0.2">
      <c r="A26" s="1039"/>
      <c r="B26" s="983" t="s">
        <v>535</v>
      </c>
      <c r="C26" s="984"/>
      <c r="D26" s="984"/>
      <c r="E26" s="984"/>
      <c r="F26" s="984"/>
      <c r="G26" s="1022"/>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4"/>
      <c r="AG26" s="1039"/>
      <c r="AH26" s="983" t="s">
        <v>535</v>
      </c>
      <c r="AI26" s="984"/>
      <c r="AJ26" s="984"/>
      <c r="AK26" s="984"/>
      <c r="AL26" s="984"/>
      <c r="AM26" s="1167" t="s">
        <v>6</v>
      </c>
      <c r="AN26" s="1168"/>
      <c r="AO26" s="1168"/>
      <c r="AP26" s="1168"/>
      <c r="AQ26" s="1168"/>
      <c r="AR26" s="1168"/>
      <c r="AS26" s="1168"/>
      <c r="AT26" s="1168"/>
      <c r="AU26" s="1168"/>
      <c r="AV26" s="1168"/>
      <c r="AW26" s="1168"/>
      <c r="AX26" s="1168"/>
      <c r="AY26" s="1168"/>
      <c r="AZ26" s="1168"/>
      <c r="BA26" s="1168"/>
      <c r="BB26" s="1168"/>
      <c r="BC26" s="1168"/>
      <c r="BD26" s="1168"/>
      <c r="BE26" s="1168"/>
      <c r="BF26" s="1168"/>
      <c r="BG26" s="1168"/>
      <c r="BH26" s="1168"/>
      <c r="BI26" s="1169"/>
    </row>
    <row r="27" spans="1:61" ht="9.9499999999999993" customHeight="1" thickTop="1" x14ac:dyDescent="0.15">
      <c r="A27" s="1039"/>
      <c r="B27" s="985"/>
      <c r="C27" s="986"/>
      <c r="D27" s="986"/>
      <c r="E27" s="986"/>
      <c r="F27" s="986"/>
      <c r="G27" s="1025"/>
      <c r="H27" s="1025"/>
      <c r="I27" s="1025"/>
      <c r="J27" s="1025"/>
      <c r="K27" s="1025"/>
      <c r="L27" s="1025"/>
      <c r="M27" s="1025"/>
      <c r="N27" s="1025"/>
      <c r="O27" s="1025"/>
      <c r="P27" s="1025"/>
      <c r="Q27" s="1025"/>
      <c r="R27" s="1025"/>
      <c r="S27" s="1025"/>
      <c r="T27" s="1025"/>
      <c r="U27" s="1025"/>
      <c r="V27" s="1025"/>
      <c r="W27" s="1025"/>
      <c r="X27" s="1025"/>
      <c r="Y27" s="1025"/>
      <c r="Z27" s="1025"/>
      <c r="AA27" s="1025"/>
      <c r="AB27" s="1025"/>
      <c r="AC27" s="1026"/>
      <c r="AE27" s="1078" t="s">
        <v>436</v>
      </c>
      <c r="AG27" s="1039"/>
      <c r="AH27" s="985"/>
      <c r="AI27" s="986"/>
      <c r="AJ27" s="986"/>
      <c r="AK27" s="986"/>
      <c r="AL27" s="986"/>
      <c r="AM27" s="1170"/>
      <c r="AN27" s="1170"/>
      <c r="AO27" s="1170"/>
      <c r="AP27" s="1170"/>
      <c r="AQ27" s="1170"/>
      <c r="AR27" s="1170"/>
      <c r="AS27" s="1170"/>
      <c r="AT27" s="1170"/>
      <c r="AU27" s="1170"/>
      <c r="AV27" s="1170"/>
      <c r="AW27" s="1170"/>
      <c r="AX27" s="1170"/>
      <c r="AY27" s="1170"/>
      <c r="AZ27" s="1170"/>
      <c r="BA27" s="1170"/>
      <c r="BB27" s="1170"/>
      <c r="BC27" s="1170"/>
      <c r="BD27" s="1170"/>
      <c r="BE27" s="1170"/>
      <c r="BF27" s="1170"/>
      <c r="BG27" s="1170"/>
      <c r="BH27" s="1170"/>
      <c r="BI27" s="1171"/>
    </row>
    <row r="28" spans="1:61" ht="9.9499999999999993" customHeight="1" x14ac:dyDescent="0.15">
      <c r="A28" s="1039"/>
      <c r="B28" s="983" t="s">
        <v>39</v>
      </c>
      <c r="C28" s="1041"/>
      <c r="D28" s="1042"/>
      <c r="E28" s="979"/>
      <c r="F28" s="1036"/>
      <c r="G28" s="1018" t="s">
        <v>3</v>
      </c>
      <c r="H28" s="979"/>
      <c r="I28" s="979"/>
      <c r="J28" s="979"/>
      <c r="K28" s="1018" t="s">
        <v>3</v>
      </c>
      <c r="L28" s="979"/>
      <c r="M28" s="979"/>
      <c r="N28" s="980"/>
      <c r="O28" s="902" t="s">
        <v>40</v>
      </c>
      <c r="P28" s="1018"/>
      <c r="Q28" s="979"/>
      <c r="R28" s="979"/>
      <c r="S28" s="979"/>
      <c r="T28" s="1018" t="s">
        <v>3</v>
      </c>
      <c r="U28" s="979"/>
      <c r="V28" s="979"/>
      <c r="W28" s="979"/>
      <c r="X28" s="979"/>
      <c r="Y28" s="1018" t="s">
        <v>3</v>
      </c>
      <c r="Z28" s="979"/>
      <c r="AA28" s="979"/>
      <c r="AB28" s="979"/>
      <c r="AC28" s="980"/>
      <c r="AE28" s="1079"/>
      <c r="AG28" s="1039"/>
      <c r="AH28" s="983" t="s">
        <v>39</v>
      </c>
      <c r="AI28" s="1041"/>
      <c r="AJ28" s="1042"/>
      <c r="AK28" s="1086" t="s">
        <v>7</v>
      </c>
      <c r="AL28" s="1175"/>
      <c r="AM28" s="1018" t="s">
        <v>3</v>
      </c>
      <c r="AN28" s="1086" t="s">
        <v>8</v>
      </c>
      <c r="AO28" s="1086"/>
      <c r="AP28" s="1086"/>
      <c r="AQ28" s="1018" t="s">
        <v>3</v>
      </c>
      <c r="AR28" s="1086" t="s">
        <v>8</v>
      </c>
      <c r="AS28" s="1086"/>
      <c r="AT28" s="1179"/>
      <c r="AU28" s="902" t="s">
        <v>40</v>
      </c>
      <c r="AV28" s="1018"/>
      <c r="AW28" s="1086" t="s">
        <v>118</v>
      </c>
      <c r="AX28" s="1086"/>
      <c r="AY28" s="1086"/>
      <c r="AZ28" s="1018" t="s">
        <v>3</v>
      </c>
      <c r="BA28" s="1086" t="s">
        <v>8</v>
      </c>
      <c r="BB28" s="1086"/>
      <c r="BC28" s="1086"/>
      <c r="BD28" s="1086"/>
      <c r="BE28" s="1018" t="s">
        <v>3</v>
      </c>
      <c r="BF28" s="1086" t="s">
        <v>8</v>
      </c>
      <c r="BG28" s="1086"/>
      <c r="BH28" s="1086"/>
      <c r="BI28" s="1179"/>
    </row>
    <row r="29" spans="1:61" ht="9.9499999999999993" customHeight="1" thickBot="1" x14ac:dyDescent="0.2">
      <c r="A29" s="1040"/>
      <c r="B29" s="1043"/>
      <c r="C29" s="1044"/>
      <c r="D29" s="1045"/>
      <c r="E29" s="1037"/>
      <c r="F29" s="1037"/>
      <c r="G29" s="747"/>
      <c r="H29" s="981"/>
      <c r="I29" s="981"/>
      <c r="J29" s="981"/>
      <c r="K29" s="747"/>
      <c r="L29" s="981"/>
      <c r="M29" s="981"/>
      <c r="N29" s="982"/>
      <c r="O29" s="746"/>
      <c r="P29" s="747"/>
      <c r="Q29" s="981"/>
      <c r="R29" s="981"/>
      <c r="S29" s="981"/>
      <c r="T29" s="747"/>
      <c r="U29" s="981"/>
      <c r="V29" s="981"/>
      <c r="W29" s="981"/>
      <c r="X29" s="981"/>
      <c r="Y29" s="747"/>
      <c r="Z29" s="981"/>
      <c r="AA29" s="981"/>
      <c r="AB29" s="981"/>
      <c r="AC29" s="982"/>
      <c r="AE29" s="1079"/>
      <c r="AF29" s="321"/>
      <c r="AG29" s="1156"/>
      <c r="AH29" s="1172"/>
      <c r="AI29" s="1173"/>
      <c r="AJ29" s="1174"/>
      <c r="AK29" s="1176"/>
      <c r="AL29" s="1176"/>
      <c r="AM29" s="1177"/>
      <c r="AN29" s="1178"/>
      <c r="AO29" s="1178"/>
      <c r="AP29" s="1178"/>
      <c r="AQ29" s="1177"/>
      <c r="AR29" s="1178"/>
      <c r="AS29" s="1178"/>
      <c r="AT29" s="1180"/>
      <c r="AU29" s="1181"/>
      <c r="AV29" s="1177"/>
      <c r="AW29" s="1178"/>
      <c r="AX29" s="1178"/>
      <c r="AY29" s="1178"/>
      <c r="AZ29" s="1177"/>
      <c r="BA29" s="1087"/>
      <c r="BB29" s="1087"/>
      <c r="BC29" s="1087"/>
      <c r="BD29" s="1087"/>
      <c r="BE29" s="1177"/>
      <c r="BF29" s="1178"/>
      <c r="BG29" s="1178"/>
      <c r="BH29" s="1178"/>
      <c r="BI29" s="1180"/>
    </row>
    <row r="30" spans="1:61" s="44" customFormat="1" ht="17.25" customHeight="1" thickTop="1" thickBot="1" x14ac:dyDescent="0.2">
      <c r="A30" s="1094" t="s">
        <v>41</v>
      </c>
      <c r="B30" s="1055" t="s">
        <v>178</v>
      </c>
      <c r="C30" s="1056"/>
      <c r="D30" s="1056"/>
      <c r="E30" s="1056"/>
      <c r="F30" s="1056"/>
      <c r="G30" s="1056"/>
      <c r="H30" s="1056"/>
      <c r="I30" s="1056"/>
      <c r="J30" s="1056"/>
      <c r="K30" s="1056"/>
      <c r="L30" s="1056"/>
      <c r="M30" s="1056"/>
      <c r="N30" s="1056"/>
      <c r="O30" s="1056"/>
      <c r="P30" s="1056"/>
      <c r="Q30" s="1056"/>
      <c r="R30" s="1056"/>
      <c r="S30" s="1056"/>
      <c r="T30" s="1056"/>
      <c r="U30" s="1056"/>
      <c r="V30" s="1056"/>
      <c r="W30" s="1056"/>
      <c r="X30" s="1056"/>
      <c r="Y30" s="1057"/>
      <c r="Z30" s="1057"/>
      <c r="AA30" s="1057"/>
      <c r="AB30" s="1057"/>
      <c r="AC30" s="1058"/>
      <c r="AE30" s="1079"/>
      <c r="AG30" s="1206" t="s">
        <v>41</v>
      </c>
      <c r="AH30" s="1208" t="s">
        <v>178</v>
      </c>
      <c r="AI30" s="1209"/>
      <c r="AJ30" s="1209"/>
      <c r="AK30" s="1209"/>
      <c r="AL30" s="1209"/>
      <c r="AM30" s="1209"/>
      <c r="AN30" s="1209"/>
      <c r="AO30" s="1209"/>
      <c r="AP30" s="1209"/>
      <c r="AQ30" s="1209"/>
      <c r="AR30" s="1209"/>
      <c r="AS30" s="1209"/>
      <c r="AT30" s="1209"/>
      <c r="AU30" s="1209"/>
      <c r="AV30" s="1209"/>
      <c r="AW30" s="1209"/>
      <c r="AX30" s="1209"/>
      <c r="AY30" s="1209"/>
      <c r="AZ30" s="1209"/>
      <c r="BA30" s="1209"/>
      <c r="BB30" s="1209"/>
      <c r="BC30" s="1209"/>
      <c r="BD30" s="1209"/>
      <c r="BE30" s="1210" t="s">
        <v>179</v>
      </c>
      <c r="BF30" s="1210"/>
      <c r="BG30" s="1210"/>
      <c r="BH30" s="1210"/>
      <c r="BI30" s="1211"/>
    </row>
    <row r="31" spans="1:61" ht="17.25" customHeight="1" thickTop="1" x14ac:dyDescent="0.15">
      <c r="A31" s="1103"/>
      <c r="B31" s="983" t="s">
        <v>11</v>
      </c>
      <c r="C31" s="984"/>
      <c r="D31" s="984"/>
      <c r="E31" s="979"/>
      <c r="F31" s="979"/>
      <c r="G31" s="979"/>
      <c r="H31" s="980"/>
      <c r="I31" s="983" t="s">
        <v>12</v>
      </c>
      <c r="J31" s="984"/>
      <c r="K31" s="984"/>
      <c r="L31" s="1060"/>
      <c r="M31" s="1060"/>
      <c r="N31" s="1060"/>
      <c r="O31" s="1060"/>
      <c r="P31" s="1060"/>
      <c r="Q31" s="1060"/>
      <c r="R31" s="1060"/>
      <c r="S31" s="1060"/>
      <c r="T31" s="1060"/>
      <c r="U31" s="1060"/>
      <c r="V31" s="1060"/>
      <c r="W31" s="1060"/>
      <c r="X31" s="1060"/>
      <c r="Y31" s="1060"/>
      <c r="Z31" s="1060"/>
      <c r="AA31" s="1060"/>
      <c r="AB31" s="1060"/>
      <c r="AC31" s="1061"/>
      <c r="AE31" s="1079"/>
      <c r="AG31" s="1103"/>
      <c r="AH31" s="1212" t="s">
        <v>11</v>
      </c>
      <c r="AI31" s="1212"/>
      <c r="AJ31" s="1212"/>
      <c r="AK31" s="1213" t="s">
        <v>14</v>
      </c>
      <c r="AL31" s="1213"/>
      <c r="AM31" s="1213"/>
      <c r="AN31" s="1213"/>
      <c r="AO31" s="1212" t="s">
        <v>12</v>
      </c>
      <c r="AP31" s="1212"/>
      <c r="AQ31" s="1212"/>
      <c r="AR31" s="1182" t="s">
        <v>116</v>
      </c>
      <c r="AS31" s="1182"/>
      <c r="AT31" s="1182"/>
      <c r="AU31" s="1182"/>
      <c r="AV31" s="1182"/>
      <c r="AW31" s="1182"/>
      <c r="AX31" s="1182"/>
      <c r="AY31" s="1182"/>
      <c r="AZ31" s="1182"/>
      <c r="BA31" s="1182"/>
      <c r="BB31" s="1182"/>
      <c r="BC31" s="1182"/>
      <c r="BD31" s="1182"/>
      <c r="BE31" s="1182"/>
      <c r="BF31" s="1182"/>
      <c r="BG31" s="1182"/>
      <c r="BH31" s="1182"/>
      <c r="BI31" s="1183"/>
    </row>
    <row r="32" spans="1:61" ht="12" customHeight="1" x14ac:dyDescent="0.15">
      <c r="A32" s="1103"/>
      <c r="B32" s="985"/>
      <c r="C32" s="986"/>
      <c r="D32" s="986"/>
      <c r="E32" s="981"/>
      <c r="F32" s="981"/>
      <c r="G32" s="981"/>
      <c r="H32" s="982"/>
      <c r="I32" s="985"/>
      <c r="J32" s="986"/>
      <c r="K32" s="986"/>
      <c r="L32" s="994"/>
      <c r="M32" s="994"/>
      <c r="N32" s="994"/>
      <c r="O32" s="994"/>
      <c r="P32" s="994"/>
      <c r="Q32" s="994"/>
      <c r="R32" s="994"/>
      <c r="S32" s="994"/>
      <c r="T32" s="994"/>
      <c r="U32" s="994"/>
      <c r="V32" s="994"/>
      <c r="W32" s="994"/>
      <c r="X32" s="994"/>
      <c r="Y32" s="994"/>
      <c r="Z32" s="994"/>
      <c r="AA32" s="994"/>
      <c r="AB32" s="994"/>
      <c r="AC32" s="995"/>
      <c r="AE32" s="1079"/>
      <c r="AG32" s="1103"/>
      <c r="AH32" s="892"/>
      <c r="AI32" s="892"/>
      <c r="AJ32" s="892"/>
      <c r="AK32" s="1214"/>
      <c r="AL32" s="1214"/>
      <c r="AM32" s="1214"/>
      <c r="AN32" s="1214"/>
      <c r="AO32" s="892"/>
      <c r="AP32" s="892"/>
      <c r="AQ32" s="892"/>
      <c r="AR32" s="1184"/>
      <c r="AS32" s="1184"/>
      <c r="AT32" s="1184"/>
      <c r="AU32" s="1184"/>
      <c r="AV32" s="1184"/>
      <c r="AW32" s="1184"/>
      <c r="AX32" s="1184"/>
      <c r="AY32" s="1184"/>
      <c r="AZ32" s="1184"/>
      <c r="BA32" s="1184"/>
      <c r="BB32" s="1184"/>
      <c r="BC32" s="1184"/>
      <c r="BD32" s="1184"/>
      <c r="BE32" s="1184"/>
      <c r="BF32" s="1184"/>
      <c r="BG32" s="1184"/>
      <c r="BH32" s="1184"/>
      <c r="BI32" s="1185"/>
    </row>
    <row r="33" spans="1:61" ht="12" customHeight="1" x14ac:dyDescent="0.15">
      <c r="A33" s="1103"/>
      <c r="B33" s="1065" t="s">
        <v>43</v>
      </c>
      <c r="C33" s="727"/>
      <c r="D33" s="1097"/>
      <c r="E33" s="1098"/>
      <c r="F33" s="1098"/>
      <c r="G33" s="1098"/>
      <c r="H33" s="1098"/>
      <c r="I33" s="1098"/>
      <c r="J33" s="1098"/>
      <c r="K33" s="1028" t="s">
        <v>44</v>
      </c>
      <c r="L33" s="1028"/>
      <c r="M33" s="1028"/>
      <c r="N33" s="1029"/>
      <c r="O33" s="997"/>
      <c r="P33" s="1062"/>
      <c r="Q33" s="1062"/>
      <c r="R33" s="1062"/>
      <c r="S33" s="1062"/>
      <c r="T33" s="1007" t="s">
        <v>399</v>
      </c>
      <c r="U33" s="979"/>
      <c r="V33" s="979"/>
      <c r="W33" s="979"/>
      <c r="X33" s="1005" t="s">
        <v>3</v>
      </c>
      <c r="Y33" s="997"/>
      <c r="Z33" s="1059"/>
      <c r="AA33" s="1005" t="s">
        <v>3</v>
      </c>
      <c r="AB33" s="1053"/>
      <c r="AC33" s="1054"/>
      <c r="AE33" s="1079"/>
      <c r="AG33" s="1103"/>
      <c r="AH33" s="1065" t="s">
        <v>43</v>
      </c>
      <c r="AI33" s="727"/>
      <c r="AJ33" s="1188" t="s">
        <v>117</v>
      </c>
      <c r="AK33" s="1189"/>
      <c r="AL33" s="1189"/>
      <c r="AM33" s="1189"/>
      <c r="AN33" s="1189"/>
      <c r="AO33" s="1189"/>
      <c r="AP33" s="1189"/>
      <c r="AQ33" s="1028" t="s">
        <v>44</v>
      </c>
      <c r="AR33" s="1028"/>
      <c r="AS33" s="1028"/>
      <c r="AT33" s="1029"/>
      <c r="AU33" s="1194" t="s">
        <v>112</v>
      </c>
      <c r="AV33" s="1184"/>
      <c r="AW33" s="1184"/>
      <c r="AX33" s="1184"/>
      <c r="AY33" s="1184"/>
      <c r="AZ33" s="1007" t="s">
        <v>45</v>
      </c>
      <c r="BA33" s="1086" t="s">
        <v>15</v>
      </c>
      <c r="BB33" s="1086"/>
      <c r="BC33" s="1086"/>
      <c r="BD33" s="1005" t="s">
        <v>3</v>
      </c>
      <c r="BE33" s="1194" t="s">
        <v>15</v>
      </c>
      <c r="BF33" s="1199"/>
      <c r="BG33" s="1005" t="s">
        <v>3</v>
      </c>
      <c r="BH33" s="1201" t="s">
        <v>15</v>
      </c>
      <c r="BI33" s="1202"/>
    </row>
    <row r="34" spans="1:61" ht="12" customHeight="1" thickBot="1" x14ac:dyDescent="0.2">
      <c r="A34" s="1104"/>
      <c r="B34" s="469"/>
      <c r="C34" s="727"/>
      <c r="D34" s="1097"/>
      <c r="E34" s="1098"/>
      <c r="F34" s="1098"/>
      <c r="G34" s="1098"/>
      <c r="H34" s="1098"/>
      <c r="I34" s="1098"/>
      <c r="J34" s="1098"/>
      <c r="K34" s="1028"/>
      <c r="L34" s="1028"/>
      <c r="M34" s="1028"/>
      <c r="N34" s="1029"/>
      <c r="O34" s="997"/>
      <c r="P34" s="1062"/>
      <c r="Q34" s="1062"/>
      <c r="R34" s="1062"/>
      <c r="S34" s="1062"/>
      <c r="T34" s="1007"/>
      <c r="U34" s="981"/>
      <c r="V34" s="981"/>
      <c r="W34" s="981"/>
      <c r="X34" s="1005"/>
      <c r="Y34" s="997"/>
      <c r="Z34" s="1059"/>
      <c r="AA34" s="1005"/>
      <c r="AB34" s="1053"/>
      <c r="AC34" s="1054"/>
      <c r="AE34" s="1080"/>
      <c r="AG34" s="1207"/>
      <c r="AH34" s="1186"/>
      <c r="AI34" s="1187"/>
      <c r="AJ34" s="1190"/>
      <c r="AK34" s="1191"/>
      <c r="AL34" s="1191"/>
      <c r="AM34" s="1191"/>
      <c r="AN34" s="1191"/>
      <c r="AO34" s="1191"/>
      <c r="AP34" s="1191"/>
      <c r="AQ34" s="1192"/>
      <c r="AR34" s="1192"/>
      <c r="AS34" s="1192"/>
      <c r="AT34" s="1193"/>
      <c r="AU34" s="1195"/>
      <c r="AV34" s="1196"/>
      <c r="AW34" s="1196"/>
      <c r="AX34" s="1196"/>
      <c r="AY34" s="1196"/>
      <c r="AZ34" s="1197"/>
      <c r="BA34" s="1205"/>
      <c r="BB34" s="1205"/>
      <c r="BC34" s="1205"/>
      <c r="BD34" s="1198"/>
      <c r="BE34" s="1195"/>
      <c r="BF34" s="1200"/>
      <c r="BG34" s="1198"/>
      <c r="BH34" s="1203"/>
      <c r="BI34" s="1204"/>
    </row>
    <row r="35" spans="1:61" ht="12" customHeight="1" thickTop="1" x14ac:dyDescent="0.15">
      <c r="A35" s="1094" t="s">
        <v>42</v>
      </c>
      <c r="B35" s="983" t="s">
        <v>11</v>
      </c>
      <c r="C35" s="984"/>
      <c r="D35" s="984"/>
      <c r="E35" s="979"/>
      <c r="F35" s="979"/>
      <c r="G35" s="979"/>
      <c r="H35" s="980"/>
      <c r="I35" s="983" t="s">
        <v>12</v>
      </c>
      <c r="J35" s="984"/>
      <c r="K35" s="984"/>
      <c r="L35" s="1060"/>
      <c r="M35" s="1060"/>
      <c r="N35" s="1060"/>
      <c r="O35" s="1060"/>
      <c r="P35" s="1060"/>
      <c r="Q35" s="1060"/>
      <c r="R35" s="1060"/>
      <c r="S35" s="1060"/>
      <c r="T35" s="1060"/>
      <c r="U35" s="1060"/>
      <c r="V35" s="1060"/>
      <c r="W35" s="1060"/>
      <c r="X35" s="1060"/>
      <c r="Y35" s="1060"/>
      <c r="Z35" s="1060"/>
      <c r="AA35" s="1060"/>
      <c r="AB35" s="1060"/>
      <c r="AC35" s="1061"/>
      <c r="AG35" s="1103" t="s">
        <v>42</v>
      </c>
      <c r="AH35" s="1157" t="s">
        <v>11</v>
      </c>
      <c r="AI35" s="1158"/>
      <c r="AJ35" s="1158"/>
      <c r="AK35" s="1159" t="s">
        <v>16</v>
      </c>
      <c r="AL35" s="1159"/>
      <c r="AM35" s="1159"/>
      <c r="AN35" s="1160"/>
      <c r="AO35" s="1157" t="s">
        <v>12</v>
      </c>
      <c r="AP35" s="1158"/>
      <c r="AQ35" s="1158"/>
      <c r="AR35" s="1163" t="s">
        <v>110</v>
      </c>
      <c r="AS35" s="1163"/>
      <c r="AT35" s="1163"/>
      <c r="AU35" s="1163"/>
      <c r="AV35" s="1163"/>
      <c r="AW35" s="1163"/>
      <c r="AX35" s="1163"/>
      <c r="AY35" s="1163"/>
      <c r="AZ35" s="1163"/>
      <c r="BA35" s="1163"/>
      <c r="BB35" s="1163"/>
      <c r="BC35" s="1163"/>
      <c r="BD35" s="1163"/>
      <c r="BE35" s="1163"/>
      <c r="BF35" s="1163"/>
      <c r="BG35" s="1163"/>
      <c r="BH35" s="1163"/>
      <c r="BI35" s="1164"/>
    </row>
    <row r="36" spans="1:61" ht="12" customHeight="1" x14ac:dyDescent="0.15">
      <c r="A36" s="1095"/>
      <c r="B36" s="985"/>
      <c r="C36" s="986"/>
      <c r="D36" s="986"/>
      <c r="E36" s="981"/>
      <c r="F36" s="981"/>
      <c r="G36" s="981"/>
      <c r="H36" s="982"/>
      <c r="I36" s="985"/>
      <c r="J36" s="986"/>
      <c r="K36" s="986"/>
      <c r="L36" s="994"/>
      <c r="M36" s="994"/>
      <c r="N36" s="994"/>
      <c r="O36" s="994"/>
      <c r="P36" s="994"/>
      <c r="Q36" s="994"/>
      <c r="R36" s="994"/>
      <c r="S36" s="994"/>
      <c r="T36" s="994"/>
      <c r="U36" s="994"/>
      <c r="V36" s="994"/>
      <c r="W36" s="994"/>
      <c r="X36" s="994"/>
      <c r="Y36" s="994"/>
      <c r="Z36" s="994"/>
      <c r="AA36" s="994"/>
      <c r="AB36" s="994"/>
      <c r="AC36" s="995"/>
      <c r="AG36" s="1095"/>
      <c r="AH36" s="985"/>
      <c r="AI36" s="986"/>
      <c r="AJ36" s="986"/>
      <c r="AK36" s="1161"/>
      <c r="AL36" s="1161"/>
      <c r="AM36" s="1161"/>
      <c r="AN36" s="1162"/>
      <c r="AO36" s="985"/>
      <c r="AP36" s="986"/>
      <c r="AQ36" s="986"/>
      <c r="AR36" s="1165"/>
      <c r="AS36" s="1165"/>
      <c r="AT36" s="1165"/>
      <c r="AU36" s="1165"/>
      <c r="AV36" s="1165"/>
      <c r="AW36" s="1165"/>
      <c r="AX36" s="1165"/>
      <c r="AY36" s="1165"/>
      <c r="AZ36" s="1165"/>
      <c r="BA36" s="1165"/>
      <c r="BB36" s="1165"/>
      <c r="BC36" s="1165"/>
      <c r="BD36" s="1165"/>
      <c r="BE36" s="1165"/>
      <c r="BF36" s="1165"/>
      <c r="BG36" s="1165"/>
      <c r="BH36" s="1165"/>
      <c r="BI36" s="1166"/>
    </row>
    <row r="37" spans="1:61" ht="12" customHeight="1" x14ac:dyDescent="0.15">
      <c r="A37" s="1095"/>
      <c r="B37" s="1065" t="s">
        <v>43</v>
      </c>
      <c r="C37" s="727"/>
      <c r="D37" s="1097"/>
      <c r="E37" s="1098"/>
      <c r="F37" s="1098"/>
      <c r="G37" s="1098"/>
      <c r="H37" s="1098"/>
      <c r="I37" s="1098"/>
      <c r="J37" s="1098"/>
      <c r="K37" s="1028" t="s">
        <v>44</v>
      </c>
      <c r="L37" s="1028"/>
      <c r="M37" s="1028"/>
      <c r="N37" s="1029"/>
      <c r="O37" s="997"/>
      <c r="P37" s="1062"/>
      <c r="Q37" s="1062"/>
      <c r="R37" s="1062"/>
      <c r="S37" s="1062"/>
      <c r="T37" s="1007" t="s">
        <v>399</v>
      </c>
      <c r="U37" s="979"/>
      <c r="V37" s="979"/>
      <c r="W37" s="979"/>
      <c r="X37" s="1005" t="s">
        <v>3</v>
      </c>
      <c r="Y37" s="997"/>
      <c r="Z37" s="1059"/>
      <c r="AA37" s="1005" t="s">
        <v>3</v>
      </c>
      <c r="AB37" s="1053"/>
      <c r="AC37" s="1054"/>
      <c r="AG37" s="1095"/>
      <c r="AH37" s="1065" t="s">
        <v>43</v>
      </c>
      <c r="AI37" s="727"/>
      <c r="AJ37" s="1188" t="s">
        <v>111</v>
      </c>
      <c r="AK37" s="1189"/>
      <c r="AL37" s="1189"/>
      <c r="AM37" s="1189"/>
      <c r="AN37" s="1189"/>
      <c r="AO37" s="1189"/>
      <c r="AP37" s="1189"/>
      <c r="AQ37" s="1028" t="s">
        <v>44</v>
      </c>
      <c r="AR37" s="1028"/>
      <c r="AS37" s="1028"/>
      <c r="AT37" s="1029"/>
      <c r="AU37" s="1194" t="s">
        <v>69</v>
      </c>
      <c r="AV37" s="1184"/>
      <c r="AW37" s="1184"/>
      <c r="AX37" s="1184"/>
      <c r="AY37" s="1184"/>
      <c r="AZ37" s="1007" t="s">
        <v>45</v>
      </c>
      <c r="BA37" s="1086" t="s">
        <v>15</v>
      </c>
      <c r="BB37" s="1086"/>
      <c r="BC37" s="1086"/>
      <c r="BD37" s="1005" t="s">
        <v>3</v>
      </c>
      <c r="BE37" s="1194" t="s">
        <v>15</v>
      </c>
      <c r="BF37" s="1199"/>
      <c r="BG37" s="1005" t="s">
        <v>3</v>
      </c>
      <c r="BH37" s="1201" t="s">
        <v>15</v>
      </c>
      <c r="BI37" s="1218"/>
    </row>
    <row r="38" spans="1:61" ht="12" customHeight="1" x14ac:dyDescent="0.15">
      <c r="A38" s="1096"/>
      <c r="B38" s="469"/>
      <c r="C38" s="727"/>
      <c r="D38" s="1097"/>
      <c r="E38" s="1098"/>
      <c r="F38" s="1098"/>
      <c r="G38" s="1098"/>
      <c r="H38" s="1098"/>
      <c r="I38" s="1098"/>
      <c r="J38" s="1098"/>
      <c r="K38" s="1028"/>
      <c r="L38" s="1028"/>
      <c r="M38" s="1028"/>
      <c r="N38" s="1029"/>
      <c r="O38" s="997"/>
      <c r="P38" s="1062"/>
      <c r="Q38" s="1062"/>
      <c r="R38" s="1062"/>
      <c r="S38" s="1062"/>
      <c r="T38" s="1007"/>
      <c r="U38" s="981"/>
      <c r="V38" s="981"/>
      <c r="W38" s="981"/>
      <c r="X38" s="1005"/>
      <c r="Y38" s="997"/>
      <c r="Z38" s="1059"/>
      <c r="AA38" s="1005"/>
      <c r="AB38" s="1053"/>
      <c r="AC38" s="1054"/>
      <c r="AG38" s="1096"/>
      <c r="AH38" s="469"/>
      <c r="AI38" s="727"/>
      <c r="AJ38" s="1188"/>
      <c r="AK38" s="1189"/>
      <c r="AL38" s="1189"/>
      <c r="AM38" s="1189"/>
      <c r="AN38" s="1189"/>
      <c r="AO38" s="1189"/>
      <c r="AP38" s="1189"/>
      <c r="AQ38" s="1028"/>
      <c r="AR38" s="1028"/>
      <c r="AS38" s="1028"/>
      <c r="AT38" s="1029"/>
      <c r="AU38" s="1194"/>
      <c r="AV38" s="1184"/>
      <c r="AW38" s="1184"/>
      <c r="AX38" s="1184"/>
      <c r="AY38" s="1184"/>
      <c r="AZ38" s="1007"/>
      <c r="BA38" s="1205"/>
      <c r="BB38" s="1205"/>
      <c r="BC38" s="1205"/>
      <c r="BD38" s="1005"/>
      <c r="BE38" s="1194"/>
      <c r="BF38" s="1199"/>
      <c r="BG38" s="1005"/>
      <c r="BH38" s="1201"/>
      <c r="BI38" s="1218"/>
    </row>
    <row r="39" spans="1:61" ht="27.75" customHeight="1" thickBot="1" x14ac:dyDescent="0.25">
      <c r="A39" s="1012" t="s">
        <v>68</v>
      </c>
      <c r="B39" s="1012"/>
      <c r="C39" s="1012"/>
      <c r="D39" s="1012"/>
      <c r="E39" s="1064" t="s">
        <v>558</v>
      </c>
      <c r="F39" s="1064"/>
      <c r="G39" s="1064"/>
      <c r="H39" s="1064"/>
      <c r="I39" s="1064"/>
      <c r="J39" s="1064"/>
      <c r="K39" s="1064"/>
      <c r="L39" s="1064"/>
      <c r="M39" s="1064"/>
      <c r="N39" s="1064"/>
      <c r="O39" s="1064"/>
      <c r="P39" s="1064"/>
      <c r="Q39" s="1064"/>
      <c r="R39" s="1064"/>
      <c r="S39" s="1064"/>
      <c r="T39" s="1064"/>
      <c r="U39" s="1064"/>
      <c r="V39" s="1064"/>
      <c r="W39" s="1064"/>
      <c r="X39" s="1064"/>
      <c r="Y39" s="1064"/>
      <c r="Z39" s="1064"/>
      <c r="AA39" s="1064"/>
      <c r="AB39" s="1064"/>
      <c r="AC39" s="1064"/>
      <c r="AG39" s="1012" t="s">
        <v>68</v>
      </c>
      <c r="AH39" s="1012"/>
      <c r="AI39" s="1012"/>
      <c r="AJ39" s="1012"/>
      <c r="AK39" s="1064" t="s">
        <v>558</v>
      </c>
      <c r="AL39" s="1064"/>
      <c r="AM39" s="1064"/>
      <c r="AN39" s="1064"/>
      <c r="AO39" s="1064"/>
      <c r="AP39" s="1064"/>
      <c r="AQ39" s="1064"/>
      <c r="AR39" s="1064"/>
      <c r="AS39" s="1064"/>
      <c r="AT39" s="1064"/>
      <c r="AU39" s="1064"/>
      <c r="AV39" s="1064"/>
      <c r="AW39" s="1064"/>
      <c r="AX39" s="1064"/>
      <c r="AY39" s="1064"/>
      <c r="AZ39" s="1064"/>
      <c r="BA39" s="1064"/>
      <c r="BB39" s="1064"/>
      <c r="BC39" s="1064"/>
      <c r="BD39" s="1064"/>
      <c r="BE39" s="1064"/>
      <c r="BF39" s="1064"/>
      <c r="BG39" s="1064"/>
      <c r="BH39" s="1064"/>
      <c r="BI39" s="1064"/>
    </row>
    <row r="40" spans="1:61" ht="17.25" customHeight="1" thickTop="1" x14ac:dyDescent="0.15">
      <c r="A40" s="1093" t="s">
        <v>64</v>
      </c>
      <c r="B40" s="1093"/>
      <c r="C40" s="1093"/>
      <c r="D40" s="1093"/>
      <c r="E40" s="1093"/>
      <c r="F40" s="1093"/>
      <c r="G40" s="1093"/>
      <c r="H40" s="1093"/>
      <c r="I40" s="1093"/>
      <c r="J40" s="1093"/>
      <c r="K40" s="1093"/>
      <c r="L40" s="1093"/>
      <c r="M40" s="1093"/>
      <c r="N40" s="1093"/>
      <c r="O40" s="1093"/>
      <c r="P40" s="1063" t="s">
        <v>65</v>
      </c>
      <c r="Q40" s="1063"/>
      <c r="R40" s="1063"/>
      <c r="S40" s="1063"/>
      <c r="T40" s="1046" t="s">
        <v>66</v>
      </c>
      <c r="U40" s="1046"/>
      <c r="V40" s="1046"/>
      <c r="W40" s="1046"/>
      <c r="X40" s="1047" t="s">
        <v>561</v>
      </c>
      <c r="Y40" s="1048"/>
      <c r="Z40" s="1048"/>
      <c r="AA40" s="1048"/>
      <c r="AB40" s="1048"/>
      <c r="AC40" s="1049"/>
      <c r="AD40" s="323"/>
      <c r="AE40" s="1328" t="s">
        <v>435</v>
      </c>
      <c r="AG40" s="1093" t="s">
        <v>64</v>
      </c>
      <c r="AH40" s="1093"/>
      <c r="AI40" s="1093"/>
      <c r="AJ40" s="1093"/>
      <c r="AK40" s="1093"/>
      <c r="AL40" s="1093"/>
      <c r="AM40" s="1093"/>
      <c r="AN40" s="1093"/>
      <c r="AO40" s="1093"/>
      <c r="AP40" s="1093"/>
      <c r="AQ40" s="1093"/>
      <c r="AR40" s="1093"/>
      <c r="AS40" s="1093"/>
      <c r="AT40" s="1093"/>
      <c r="AU40" s="1093"/>
      <c r="AV40" s="1063" t="s">
        <v>65</v>
      </c>
      <c r="AW40" s="1063"/>
      <c r="AX40" s="1063"/>
      <c r="AY40" s="1063"/>
      <c r="AZ40" s="1046" t="s">
        <v>66</v>
      </c>
      <c r="BA40" s="1046"/>
      <c r="BB40" s="1046"/>
      <c r="BC40" s="1046"/>
      <c r="BD40" s="1047" t="s">
        <v>561</v>
      </c>
      <c r="BE40" s="1048"/>
      <c r="BF40" s="1048"/>
      <c r="BG40" s="1048"/>
      <c r="BH40" s="1048"/>
      <c r="BI40" s="1049"/>
    </row>
    <row r="41" spans="1:61" ht="14.25" customHeight="1" x14ac:dyDescent="0.15">
      <c r="A41" s="1093"/>
      <c r="B41" s="1093"/>
      <c r="C41" s="1093"/>
      <c r="D41" s="1093"/>
      <c r="E41" s="1093"/>
      <c r="F41" s="1093"/>
      <c r="G41" s="1093"/>
      <c r="H41" s="1093"/>
      <c r="I41" s="1093"/>
      <c r="J41" s="1093"/>
      <c r="K41" s="1093"/>
      <c r="L41" s="1093"/>
      <c r="M41" s="1093"/>
      <c r="N41" s="1093"/>
      <c r="O41" s="1093"/>
      <c r="P41" s="1063"/>
      <c r="Q41" s="1063"/>
      <c r="R41" s="1063"/>
      <c r="S41" s="1063"/>
      <c r="T41" s="1046"/>
      <c r="U41" s="1046"/>
      <c r="V41" s="1046"/>
      <c r="W41" s="1046"/>
      <c r="X41" s="1050"/>
      <c r="Y41" s="1051"/>
      <c r="Z41" s="1051"/>
      <c r="AA41" s="1051"/>
      <c r="AB41" s="1051"/>
      <c r="AC41" s="1052"/>
      <c r="AD41" s="324"/>
      <c r="AE41" s="1329"/>
      <c r="AG41" s="1093"/>
      <c r="AH41" s="1093"/>
      <c r="AI41" s="1093"/>
      <c r="AJ41" s="1093"/>
      <c r="AK41" s="1093"/>
      <c r="AL41" s="1093"/>
      <c r="AM41" s="1093"/>
      <c r="AN41" s="1093"/>
      <c r="AO41" s="1093"/>
      <c r="AP41" s="1093"/>
      <c r="AQ41" s="1093"/>
      <c r="AR41" s="1093"/>
      <c r="AS41" s="1093"/>
      <c r="AT41" s="1093"/>
      <c r="AU41" s="1093"/>
      <c r="AV41" s="1063"/>
      <c r="AW41" s="1063"/>
      <c r="AX41" s="1063"/>
      <c r="AY41" s="1063"/>
      <c r="AZ41" s="1046"/>
      <c r="BA41" s="1046"/>
      <c r="BB41" s="1046"/>
      <c r="BC41" s="1046"/>
      <c r="BD41" s="1050"/>
      <c r="BE41" s="1051"/>
      <c r="BF41" s="1051"/>
      <c r="BG41" s="1051"/>
      <c r="BH41" s="1051"/>
      <c r="BI41" s="1052"/>
    </row>
    <row r="42" spans="1:61" ht="11.25" customHeight="1" x14ac:dyDescent="0.15">
      <c r="A42" s="1297" t="s">
        <v>559</v>
      </c>
      <c r="B42" s="1298"/>
      <c r="C42" s="1298"/>
      <c r="D42" s="1298"/>
      <c r="E42" s="1299"/>
      <c r="F42" s="1303" t="s">
        <v>67</v>
      </c>
      <c r="G42" s="1304"/>
      <c r="H42" s="1304"/>
      <c r="I42" s="1304"/>
      <c r="J42" s="1304"/>
      <c r="K42" s="1304"/>
      <c r="L42" s="1304"/>
      <c r="M42" s="1304"/>
      <c r="N42" s="1304"/>
      <c r="O42" s="1305"/>
      <c r="P42" s="1271" t="s">
        <v>560</v>
      </c>
      <c r="Q42" s="1271"/>
      <c r="R42" s="1271"/>
      <c r="S42" s="1272"/>
      <c r="T42" s="998" t="s">
        <v>588</v>
      </c>
      <c r="U42" s="999"/>
      <c r="V42" s="292"/>
      <c r="W42" s="293" t="s">
        <v>589</v>
      </c>
      <c r="X42" s="1306" t="s">
        <v>590</v>
      </c>
      <c r="Y42" s="1216"/>
      <c r="Z42" s="1216"/>
      <c r="AA42" s="1215" t="s">
        <v>591</v>
      </c>
      <c r="AB42" s="1216"/>
      <c r="AC42" s="1217"/>
      <c r="AD42" s="324"/>
      <c r="AE42" s="1329"/>
      <c r="AG42" s="1297" t="s">
        <v>559</v>
      </c>
      <c r="AH42" s="1298"/>
      <c r="AI42" s="1298"/>
      <c r="AJ42" s="1298"/>
      <c r="AK42" s="1299"/>
      <c r="AL42" s="1303" t="s">
        <v>67</v>
      </c>
      <c r="AM42" s="1304"/>
      <c r="AN42" s="1304"/>
      <c r="AO42" s="1304"/>
      <c r="AP42" s="1304"/>
      <c r="AQ42" s="1304"/>
      <c r="AR42" s="1304"/>
      <c r="AS42" s="1304"/>
      <c r="AT42" s="1304"/>
      <c r="AU42" s="1305"/>
      <c r="AV42" s="1271" t="s">
        <v>560</v>
      </c>
      <c r="AW42" s="1271"/>
      <c r="AX42" s="1271"/>
      <c r="AY42" s="1272"/>
      <c r="AZ42" s="998" t="s">
        <v>588</v>
      </c>
      <c r="BA42" s="999"/>
      <c r="BB42" s="292"/>
      <c r="BC42" s="293" t="s">
        <v>589</v>
      </c>
      <c r="BD42" s="1306" t="s">
        <v>590</v>
      </c>
      <c r="BE42" s="1216"/>
      <c r="BF42" s="1216"/>
      <c r="BG42" s="1215" t="s">
        <v>591</v>
      </c>
      <c r="BH42" s="1216"/>
      <c r="BI42" s="1217"/>
    </row>
    <row r="43" spans="1:61" ht="29.25" customHeight="1" thickBot="1" x14ac:dyDescent="0.2">
      <c r="A43" s="1300"/>
      <c r="B43" s="1301"/>
      <c r="C43" s="1301"/>
      <c r="D43" s="1301"/>
      <c r="E43" s="1302"/>
      <c r="F43" s="1307"/>
      <c r="G43" s="1308"/>
      <c r="H43" s="1308"/>
      <c r="I43" s="1308"/>
      <c r="J43" s="1308"/>
      <c r="K43" s="1308"/>
      <c r="L43" s="1308"/>
      <c r="M43" s="1308"/>
      <c r="N43" s="1308"/>
      <c r="O43" s="1309"/>
      <c r="P43" s="1274"/>
      <c r="Q43" s="1274"/>
      <c r="R43" s="1274"/>
      <c r="S43" s="1275"/>
      <c r="T43" s="1034"/>
      <c r="U43" s="1035"/>
      <c r="V43" s="219" t="s">
        <v>18</v>
      </c>
      <c r="W43" s="287"/>
      <c r="X43" s="1034"/>
      <c r="Y43" s="1035"/>
      <c r="Z43" s="1035"/>
      <c r="AA43" s="1310"/>
      <c r="AB43" s="1035"/>
      <c r="AC43" s="1311"/>
      <c r="AD43" s="324"/>
      <c r="AE43" s="1330"/>
      <c r="AF43" s="325"/>
      <c r="AG43" s="1300"/>
      <c r="AH43" s="1301"/>
      <c r="AI43" s="1301"/>
      <c r="AJ43" s="1301"/>
      <c r="AK43" s="1302"/>
      <c r="AL43" s="1312" t="s">
        <v>592</v>
      </c>
      <c r="AM43" s="1313"/>
      <c r="AN43" s="1313"/>
      <c r="AO43" s="1313"/>
      <c r="AP43" s="1313"/>
      <c r="AQ43" s="1313"/>
      <c r="AR43" s="1313"/>
      <c r="AS43" s="1313"/>
      <c r="AT43" s="1313"/>
      <c r="AU43" s="1314"/>
      <c r="AV43" s="1274"/>
      <c r="AW43" s="1274"/>
      <c r="AX43" s="1274"/>
      <c r="AY43" s="1275"/>
      <c r="AZ43" s="1315">
        <v>2017</v>
      </c>
      <c r="BA43" s="1220"/>
      <c r="BB43" s="219" t="s">
        <v>18</v>
      </c>
      <c r="BC43" s="326" t="s">
        <v>123</v>
      </c>
      <c r="BD43" s="1315" t="s">
        <v>593</v>
      </c>
      <c r="BE43" s="1220"/>
      <c r="BF43" s="1220"/>
      <c r="BG43" s="1219" t="s">
        <v>594</v>
      </c>
      <c r="BH43" s="1220"/>
      <c r="BI43" s="1221"/>
    </row>
    <row r="44" spans="1:61" ht="11.25" customHeight="1" thickTop="1" x14ac:dyDescent="0.15">
      <c r="A44" s="1316"/>
      <c r="B44" s="1317"/>
      <c r="C44" s="1317"/>
      <c r="D44" s="1317"/>
      <c r="E44" s="1317"/>
      <c r="F44" s="1317"/>
      <c r="G44" s="1317"/>
      <c r="H44" s="1317"/>
      <c r="I44" s="1317"/>
      <c r="J44" s="1317"/>
      <c r="K44" s="1317"/>
      <c r="L44" s="1317"/>
      <c r="M44" s="1317"/>
      <c r="N44" s="1317"/>
      <c r="O44" s="1318"/>
      <c r="P44" s="998" t="s">
        <v>588</v>
      </c>
      <c r="Q44" s="999"/>
      <c r="R44" s="292"/>
      <c r="S44" s="293" t="s">
        <v>589</v>
      </c>
      <c r="T44" s="998" t="s">
        <v>588</v>
      </c>
      <c r="U44" s="999"/>
      <c r="V44" s="292"/>
      <c r="W44" s="293" t="s">
        <v>589</v>
      </c>
      <c r="X44" s="1306" t="s">
        <v>590</v>
      </c>
      <c r="Y44" s="1216"/>
      <c r="Z44" s="1216"/>
      <c r="AA44" s="1215" t="s">
        <v>591</v>
      </c>
      <c r="AB44" s="1216"/>
      <c r="AC44" s="1217"/>
      <c r="AD44" s="324"/>
      <c r="AE44" s="327"/>
      <c r="AG44" s="1322" t="s">
        <v>595</v>
      </c>
      <c r="AH44" s="1323"/>
      <c r="AI44" s="1323"/>
      <c r="AJ44" s="1323"/>
      <c r="AK44" s="1323"/>
      <c r="AL44" s="1323"/>
      <c r="AM44" s="1323"/>
      <c r="AN44" s="1323"/>
      <c r="AO44" s="1323"/>
      <c r="AP44" s="1323"/>
      <c r="AQ44" s="1323"/>
      <c r="AR44" s="1323"/>
      <c r="AS44" s="1323"/>
      <c r="AT44" s="1323"/>
      <c r="AU44" s="1324"/>
      <c r="AV44" s="998" t="s">
        <v>588</v>
      </c>
      <c r="AW44" s="999"/>
      <c r="AX44" s="292"/>
      <c r="AY44" s="293" t="s">
        <v>589</v>
      </c>
      <c r="AZ44" s="998" t="s">
        <v>588</v>
      </c>
      <c r="BA44" s="999"/>
      <c r="BB44" s="292"/>
      <c r="BC44" s="293" t="s">
        <v>589</v>
      </c>
      <c r="BD44" s="1306" t="s">
        <v>590</v>
      </c>
      <c r="BE44" s="1216"/>
      <c r="BF44" s="1216"/>
      <c r="BG44" s="1215" t="s">
        <v>591</v>
      </c>
      <c r="BH44" s="1216"/>
      <c r="BI44" s="1217"/>
    </row>
    <row r="45" spans="1:61" ht="19.5" customHeight="1" x14ac:dyDescent="0.15">
      <c r="A45" s="1319"/>
      <c r="B45" s="1320"/>
      <c r="C45" s="1320"/>
      <c r="D45" s="1320"/>
      <c r="E45" s="1320"/>
      <c r="F45" s="1320"/>
      <c r="G45" s="1320"/>
      <c r="H45" s="1320"/>
      <c r="I45" s="1320"/>
      <c r="J45" s="1320"/>
      <c r="K45" s="1320"/>
      <c r="L45" s="1320"/>
      <c r="M45" s="1320"/>
      <c r="N45" s="1320"/>
      <c r="O45" s="1321"/>
      <c r="P45" s="1034"/>
      <c r="Q45" s="1035"/>
      <c r="R45" s="219" t="s">
        <v>18</v>
      </c>
      <c r="S45" s="287"/>
      <c r="T45" s="1034"/>
      <c r="U45" s="1035"/>
      <c r="V45" s="219" t="s">
        <v>18</v>
      </c>
      <c r="W45" s="287"/>
      <c r="X45" s="1034"/>
      <c r="Y45" s="1035"/>
      <c r="Z45" s="1035"/>
      <c r="AA45" s="1310"/>
      <c r="AB45" s="1035"/>
      <c r="AC45" s="1311"/>
      <c r="AD45" s="324"/>
      <c r="AE45" s="327"/>
      <c r="AG45" s="1325"/>
      <c r="AH45" s="1326"/>
      <c r="AI45" s="1326"/>
      <c r="AJ45" s="1326"/>
      <c r="AK45" s="1326"/>
      <c r="AL45" s="1326"/>
      <c r="AM45" s="1326"/>
      <c r="AN45" s="1326"/>
      <c r="AO45" s="1326"/>
      <c r="AP45" s="1326"/>
      <c r="AQ45" s="1326"/>
      <c r="AR45" s="1326"/>
      <c r="AS45" s="1326"/>
      <c r="AT45" s="1326"/>
      <c r="AU45" s="1327"/>
      <c r="AV45" s="1315">
        <v>2017</v>
      </c>
      <c r="AW45" s="1220"/>
      <c r="AX45" s="219" t="s">
        <v>18</v>
      </c>
      <c r="AY45" s="326" t="s">
        <v>123</v>
      </c>
      <c r="AZ45" s="1315">
        <v>2018</v>
      </c>
      <c r="BA45" s="1220"/>
      <c r="BB45" s="219" t="s">
        <v>18</v>
      </c>
      <c r="BC45" s="326" t="s">
        <v>4</v>
      </c>
      <c r="BD45" s="1315" t="s">
        <v>593</v>
      </c>
      <c r="BE45" s="1220"/>
      <c r="BF45" s="1220"/>
      <c r="BG45" s="1219" t="s">
        <v>594</v>
      </c>
      <c r="BH45" s="1220"/>
      <c r="BI45" s="1221"/>
    </row>
    <row r="46" spans="1:61" ht="11.25" customHeight="1" x14ac:dyDescent="0.15">
      <c r="A46" s="1316"/>
      <c r="B46" s="1317"/>
      <c r="C46" s="1317"/>
      <c r="D46" s="1317"/>
      <c r="E46" s="1317"/>
      <c r="F46" s="1317"/>
      <c r="G46" s="1317"/>
      <c r="H46" s="1317"/>
      <c r="I46" s="1317"/>
      <c r="J46" s="1317"/>
      <c r="K46" s="1317"/>
      <c r="L46" s="1317"/>
      <c r="M46" s="1317"/>
      <c r="N46" s="1317"/>
      <c r="O46" s="1318"/>
      <c r="P46" s="998" t="s">
        <v>588</v>
      </c>
      <c r="Q46" s="999"/>
      <c r="R46" s="292"/>
      <c r="S46" s="293" t="s">
        <v>589</v>
      </c>
      <c r="T46" s="998" t="s">
        <v>588</v>
      </c>
      <c r="U46" s="999"/>
      <c r="V46" s="292"/>
      <c r="W46" s="293" t="s">
        <v>589</v>
      </c>
      <c r="X46" s="1306" t="s">
        <v>590</v>
      </c>
      <c r="Y46" s="1216"/>
      <c r="Z46" s="1216"/>
      <c r="AA46" s="1215" t="s">
        <v>591</v>
      </c>
      <c r="AB46" s="1216"/>
      <c r="AC46" s="1217"/>
      <c r="AD46" s="324"/>
      <c r="AE46" s="327"/>
      <c r="AG46" s="1322" t="s">
        <v>596</v>
      </c>
      <c r="AH46" s="1323"/>
      <c r="AI46" s="1323"/>
      <c r="AJ46" s="1323"/>
      <c r="AK46" s="1323"/>
      <c r="AL46" s="1323"/>
      <c r="AM46" s="1323"/>
      <c r="AN46" s="1323"/>
      <c r="AO46" s="1323"/>
      <c r="AP46" s="1323"/>
      <c r="AQ46" s="1323"/>
      <c r="AR46" s="1323"/>
      <c r="AS46" s="1323"/>
      <c r="AT46" s="1323"/>
      <c r="AU46" s="1324"/>
      <c r="AV46" s="998" t="s">
        <v>588</v>
      </c>
      <c r="AW46" s="999"/>
      <c r="AX46" s="292"/>
      <c r="AY46" s="293" t="s">
        <v>589</v>
      </c>
      <c r="AZ46" s="998" t="s">
        <v>588</v>
      </c>
      <c r="BA46" s="999"/>
      <c r="BB46" s="292"/>
      <c r="BC46" s="293" t="s">
        <v>589</v>
      </c>
      <c r="BD46" s="1306" t="s">
        <v>590</v>
      </c>
      <c r="BE46" s="1216"/>
      <c r="BF46" s="1216"/>
      <c r="BG46" s="1215" t="s">
        <v>591</v>
      </c>
      <c r="BH46" s="1216"/>
      <c r="BI46" s="1217"/>
    </row>
    <row r="47" spans="1:61" ht="19.5" customHeight="1" x14ac:dyDescent="0.15">
      <c r="A47" s="1319"/>
      <c r="B47" s="1320"/>
      <c r="C47" s="1320"/>
      <c r="D47" s="1320"/>
      <c r="E47" s="1320"/>
      <c r="F47" s="1320"/>
      <c r="G47" s="1320"/>
      <c r="H47" s="1320"/>
      <c r="I47" s="1320"/>
      <c r="J47" s="1320"/>
      <c r="K47" s="1320"/>
      <c r="L47" s="1320"/>
      <c r="M47" s="1320"/>
      <c r="N47" s="1320"/>
      <c r="O47" s="1321"/>
      <c r="P47" s="1034"/>
      <c r="Q47" s="1035"/>
      <c r="R47" s="219" t="s">
        <v>18</v>
      </c>
      <c r="S47" s="287"/>
      <c r="T47" s="1034"/>
      <c r="U47" s="1035"/>
      <c r="V47" s="219" t="s">
        <v>18</v>
      </c>
      <c r="W47" s="287"/>
      <c r="X47" s="1034"/>
      <c r="Y47" s="1035"/>
      <c r="Z47" s="1035"/>
      <c r="AA47" s="1310"/>
      <c r="AB47" s="1035"/>
      <c r="AC47" s="1311"/>
      <c r="AD47" s="324"/>
      <c r="AE47" s="327"/>
      <c r="AG47" s="1325"/>
      <c r="AH47" s="1326"/>
      <c r="AI47" s="1326"/>
      <c r="AJ47" s="1326"/>
      <c r="AK47" s="1326"/>
      <c r="AL47" s="1326"/>
      <c r="AM47" s="1326"/>
      <c r="AN47" s="1326"/>
      <c r="AO47" s="1326"/>
      <c r="AP47" s="1326"/>
      <c r="AQ47" s="1326"/>
      <c r="AR47" s="1326"/>
      <c r="AS47" s="1326"/>
      <c r="AT47" s="1326"/>
      <c r="AU47" s="1327"/>
      <c r="AV47" s="1315">
        <v>2018</v>
      </c>
      <c r="AW47" s="1220"/>
      <c r="AX47" s="219" t="s">
        <v>18</v>
      </c>
      <c r="AY47" s="326" t="s">
        <v>5</v>
      </c>
      <c r="AZ47" s="1315">
        <v>2019</v>
      </c>
      <c r="BA47" s="1220"/>
      <c r="BB47" s="219" t="s">
        <v>18</v>
      </c>
      <c r="BC47" s="326" t="s">
        <v>4</v>
      </c>
      <c r="BD47" s="1315" t="s">
        <v>597</v>
      </c>
      <c r="BE47" s="1220"/>
      <c r="BF47" s="1220"/>
      <c r="BG47" s="1219" t="s">
        <v>440</v>
      </c>
      <c r="BH47" s="1220"/>
      <c r="BI47" s="1221"/>
    </row>
    <row r="48" spans="1:61" ht="11.25" customHeight="1" thickBot="1" x14ac:dyDescent="0.2">
      <c r="A48" s="1316"/>
      <c r="B48" s="1317"/>
      <c r="C48" s="1317"/>
      <c r="D48" s="1317"/>
      <c r="E48" s="1317"/>
      <c r="F48" s="1317"/>
      <c r="G48" s="1317"/>
      <c r="H48" s="1317"/>
      <c r="I48" s="1317"/>
      <c r="J48" s="1317"/>
      <c r="K48" s="1317"/>
      <c r="L48" s="1317"/>
      <c r="M48" s="1317"/>
      <c r="N48" s="1317"/>
      <c r="O48" s="1318"/>
      <c r="P48" s="998" t="s">
        <v>588</v>
      </c>
      <c r="Q48" s="999"/>
      <c r="R48" s="292"/>
      <c r="S48" s="293" t="s">
        <v>589</v>
      </c>
      <c r="T48" s="998" t="s">
        <v>588</v>
      </c>
      <c r="U48" s="999"/>
      <c r="V48" s="292"/>
      <c r="W48" s="293" t="s">
        <v>589</v>
      </c>
      <c r="X48" s="1306" t="s">
        <v>590</v>
      </c>
      <c r="Y48" s="1216"/>
      <c r="Z48" s="1216"/>
      <c r="AA48" s="1215" t="s">
        <v>591</v>
      </c>
      <c r="AB48" s="1216"/>
      <c r="AC48" s="1217"/>
      <c r="AD48" s="324"/>
      <c r="AE48" s="327"/>
      <c r="AG48" s="1322" t="s">
        <v>609</v>
      </c>
      <c r="AH48" s="1323"/>
      <c r="AI48" s="1323"/>
      <c r="AJ48" s="1323"/>
      <c r="AK48" s="1323"/>
      <c r="AL48" s="1323"/>
      <c r="AM48" s="1323"/>
      <c r="AN48" s="1323"/>
      <c r="AO48" s="1323"/>
      <c r="AP48" s="1323"/>
      <c r="AQ48" s="1323"/>
      <c r="AR48" s="1323"/>
      <c r="AS48" s="1323"/>
      <c r="AT48" s="1323"/>
      <c r="AU48" s="1324"/>
      <c r="AV48" s="998" t="s">
        <v>588</v>
      </c>
      <c r="AW48" s="999"/>
      <c r="AX48" s="292"/>
      <c r="AY48" s="293" t="s">
        <v>589</v>
      </c>
      <c r="AZ48" s="998" t="s">
        <v>588</v>
      </c>
      <c r="BA48" s="999"/>
      <c r="BB48" s="292"/>
      <c r="BC48" s="293" t="s">
        <v>589</v>
      </c>
      <c r="BD48" s="1306" t="s">
        <v>590</v>
      </c>
      <c r="BE48" s="1216"/>
      <c r="BF48" s="1216"/>
      <c r="BG48" s="1215" t="s">
        <v>591</v>
      </c>
      <c r="BH48" s="1216"/>
      <c r="BI48" s="1217"/>
    </row>
    <row r="49" spans="1:63" ht="19.5" customHeight="1" thickTop="1" thickBot="1" x14ac:dyDescent="0.2">
      <c r="A49" s="1319"/>
      <c r="B49" s="1320"/>
      <c r="C49" s="1320"/>
      <c r="D49" s="1320"/>
      <c r="E49" s="1320"/>
      <c r="F49" s="1320"/>
      <c r="G49" s="1320"/>
      <c r="H49" s="1320"/>
      <c r="I49" s="1320"/>
      <c r="J49" s="1320"/>
      <c r="K49" s="1320"/>
      <c r="L49" s="1320"/>
      <c r="M49" s="1320"/>
      <c r="N49" s="1320"/>
      <c r="O49" s="1321"/>
      <c r="P49" s="1034"/>
      <c r="Q49" s="1035"/>
      <c r="R49" s="219" t="s">
        <v>18</v>
      </c>
      <c r="S49" s="287"/>
      <c r="T49" s="1034"/>
      <c r="U49" s="1035"/>
      <c r="V49" s="219" t="s">
        <v>18</v>
      </c>
      <c r="W49" s="287"/>
      <c r="X49" s="1034"/>
      <c r="Y49" s="1035"/>
      <c r="Z49" s="1035"/>
      <c r="AA49" s="1310"/>
      <c r="AB49" s="1035"/>
      <c r="AC49" s="1311"/>
      <c r="AD49" s="324"/>
      <c r="AE49" s="1384" t="s">
        <v>434</v>
      </c>
      <c r="AG49" s="1325"/>
      <c r="AH49" s="1326"/>
      <c r="AI49" s="1326"/>
      <c r="AJ49" s="1326"/>
      <c r="AK49" s="1326"/>
      <c r="AL49" s="1326"/>
      <c r="AM49" s="1326"/>
      <c r="AN49" s="1326"/>
      <c r="AO49" s="1326"/>
      <c r="AP49" s="1326"/>
      <c r="AQ49" s="1326"/>
      <c r="AR49" s="1326"/>
      <c r="AS49" s="1326"/>
      <c r="AT49" s="1326"/>
      <c r="AU49" s="1327"/>
      <c r="AV49" s="1315">
        <v>2019</v>
      </c>
      <c r="AW49" s="1220"/>
      <c r="AX49" s="219" t="s">
        <v>18</v>
      </c>
      <c r="AY49" s="326" t="s">
        <v>5</v>
      </c>
      <c r="AZ49" s="1315">
        <v>2024</v>
      </c>
      <c r="BA49" s="1220"/>
      <c r="BB49" s="219" t="s">
        <v>18</v>
      </c>
      <c r="BC49" s="326" t="s">
        <v>4</v>
      </c>
      <c r="BD49" s="1315" t="s">
        <v>597</v>
      </c>
      <c r="BE49" s="1220"/>
      <c r="BF49" s="1220"/>
      <c r="BG49" s="1219" t="s">
        <v>440</v>
      </c>
      <c r="BH49" s="1220"/>
      <c r="BI49" s="1221"/>
    </row>
    <row r="50" spans="1:63" ht="11.25" customHeight="1" thickTop="1" thickBot="1" x14ac:dyDescent="0.2">
      <c r="A50" s="1316"/>
      <c r="B50" s="1317"/>
      <c r="C50" s="1317"/>
      <c r="D50" s="1317"/>
      <c r="E50" s="1317"/>
      <c r="F50" s="1317"/>
      <c r="G50" s="1317"/>
      <c r="H50" s="1317"/>
      <c r="I50" s="1317"/>
      <c r="J50" s="1317"/>
      <c r="K50" s="1317"/>
      <c r="L50" s="1317"/>
      <c r="M50" s="1317"/>
      <c r="N50" s="1317"/>
      <c r="O50" s="1318"/>
      <c r="P50" s="998" t="s">
        <v>588</v>
      </c>
      <c r="Q50" s="999"/>
      <c r="R50" s="292"/>
      <c r="S50" s="293" t="s">
        <v>589</v>
      </c>
      <c r="T50" s="998" t="s">
        <v>588</v>
      </c>
      <c r="U50" s="999"/>
      <c r="V50" s="292"/>
      <c r="W50" s="293" t="s">
        <v>589</v>
      </c>
      <c r="X50" s="1306" t="s">
        <v>590</v>
      </c>
      <c r="Y50" s="1216"/>
      <c r="Z50" s="1216"/>
      <c r="AA50" s="1215" t="s">
        <v>591</v>
      </c>
      <c r="AB50" s="1216"/>
      <c r="AC50" s="1217"/>
      <c r="AD50" s="324"/>
      <c r="AE50" s="1384"/>
      <c r="AG50" s="1322" t="s">
        <v>610</v>
      </c>
      <c r="AH50" s="1323"/>
      <c r="AI50" s="1323"/>
      <c r="AJ50" s="1323"/>
      <c r="AK50" s="1323"/>
      <c r="AL50" s="1323"/>
      <c r="AM50" s="1323"/>
      <c r="AN50" s="1323"/>
      <c r="AO50" s="1323"/>
      <c r="AP50" s="1323"/>
      <c r="AQ50" s="1323"/>
      <c r="AR50" s="1323"/>
      <c r="AS50" s="1323"/>
      <c r="AT50" s="1323"/>
      <c r="AU50" s="1324"/>
      <c r="AV50" s="998" t="s">
        <v>588</v>
      </c>
      <c r="AW50" s="999"/>
      <c r="AX50" s="292"/>
      <c r="AY50" s="293" t="s">
        <v>589</v>
      </c>
      <c r="AZ50" s="998" t="s">
        <v>588</v>
      </c>
      <c r="BA50" s="999"/>
      <c r="BB50" s="292"/>
      <c r="BC50" s="293" t="s">
        <v>589</v>
      </c>
      <c r="BD50" s="1306" t="s">
        <v>590</v>
      </c>
      <c r="BE50" s="1216"/>
      <c r="BF50" s="1216"/>
      <c r="BG50" s="1215" t="s">
        <v>591</v>
      </c>
      <c r="BH50" s="1216"/>
      <c r="BI50" s="1217"/>
    </row>
    <row r="51" spans="1:63" ht="19.5" customHeight="1" thickTop="1" thickBot="1" x14ac:dyDescent="0.2">
      <c r="A51" s="1319"/>
      <c r="B51" s="1320"/>
      <c r="C51" s="1320"/>
      <c r="D51" s="1320"/>
      <c r="E51" s="1320"/>
      <c r="F51" s="1320"/>
      <c r="G51" s="1320"/>
      <c r="H51" s="1320"/>
      <c r="I51" s="1320"/>
      <c r="J51" s="1320"/>
      <c r="K51" s="1320"/>
      <c r="L51" s="1320"/>
      <c r="M51" s="1320"/>
      <c r="N51" s="1320"/>
      <c r="O51" s="1321"/>
      <c r="P51" s="1034"/>
      <c r="Q51" s="1035"/>
      <c r="R51" s="219" t="s">
        <v>18</v>
      </c>
      <c r="S51" s="287"/>
      <c r="T51" s="1034"/>
      <c r="U51" s="1035"/>
      <c r="V51" s="219" t="s">
        <v>18</v>
      </c>
      <c r="W51" s="287"/>
      <c r="X51" s="1034"/>
      <c r="Y51" s="1035"/>
      <c r="Z51" s="1035"/>
      <c r="AA51" s="1310"/>
      <c r="AB51" s="1035"/>
      <c r="AC51" s="1311"/>
      <c r="AD51" s="324"/>
      <c r="AE51" s="1384"/>
      <c r="AG51" s="1331"/>
      <c r="AH51" s="1332"/>
      <c r="AI51" s="1332"/>
      <c r="AJ51" s="1332"/>
      <c r="AK51" s="1332"/>
      <c r="AL51" s="1332"/>
      <c r="AM51" s="1332"/>
      <c r="AN51" s="1332"/>
      <c r="AO51" s="1332"/>
      <c r="AP51" s="1332"/>
      <c r="AQ51" s="1332"/>
      <c r="AR51" s="1332"/>
      <c r="AS51" s="1332"/>
      <c r="AT51" s="1332"/>
      <c r="AU51" s="1333"/>
      <c r="AV51" s="1315">
        <v>2022</v>
      </c>
      <c r="AW51" s="1220"/>
      <c r="AX51" s="219" t="s">
        <v>18</v>
      </c>
      <c r="AY51" s="326" t="s">
        <v>607</v>
      </c>
      <c r="AZ51" s="1315">
        <v>2023</v>
      </c>
      <c r="BA51" s="1220"/>
      <c r="BB51" s="219" t="s">
        <v>18</v>
      </c>
      <c r="BC51" s="326" t="s">
        <v>608</v>
      </c>
      <c r="BD51" s="1315" t="s">
        <v>612</v>
      </c>
      <c r="BE51" s="1220"/>
      <c r="BF51" s="1220"/>
      <c r="BG51" s="1219" t="s">
        <v>612</v>
      </c>
      <c r="BH51" s="1220"/>
      <c r="BI51" s="1221"/>
    </row>
    <row r="52" spans="1:63" ht="11.25" customHeight="1" thickTop="1" x14ac:dyDescent="0.15">
      <c r="A52" s="1316"/>
      <c r="B52" s="1317"/>
      <c r="C52" s="1317"/>
      <c r="D52" s="1317"/>
      <c r="E52" s="1317"/>
      <c r="F52" s="1317"/>
      <c r="G52" s="1317"/>
      <c r="H52" s="1317"/>
      <c r="I52" s="1317"/>
      <c r="J52" s="1317"/>
      <c r="K52" s="1317"/>
      <c r="L52" s="1317"/>
      <c r="M52" s="1317"/>
      <c r="N52" s="1317"/>
      <c r="O52" s="1318"/>
      <c r="P52" s="998" t="s">
        <v>588</v>
      </c>
      <c r="Q52" s="999"/>
      <c r="R52" s="292"/>
      <c r="S52" s="293" t="s">
        <v>589</v>
      </c>
      <c r="T52" s="998" t="s">
        <v>588</v>
      </c>
      <c r="U52" s="999"/>
      <c r="V52" s="292"/>
      <c r="W52" s="293" t="s">
        <v>589</v>
      </c>
      <c r="X52" s="1306" t="s">
        <v>590</v>
      </c>
      <c r="Y52" s="1216"/>
      <c r="Z52" s="1216"/>
      <c r="AA52" s="1215" t="s">
        <v>591</v>
      </c>
      <c r="AB52" s="1216"/>
      <c r="AC52" s="1217"/>
      <c r="AD52" s="324"/>
      <c r="AE52" s="327"/>
      <c r="AF52" s="328"/>
      <c r="AG52" s="1334" t="s">
        <v>611</v>
      </c>
      <c r="AH52" s="1335"/>
      <c r="AI52" s="1335"/>
      <c r="AJ52" s="1335"/>
      <c r="AK52" s="1335"/>
      <c r="AL52" s="1335"/>
      <c r="AM52" s="1335"/>
      <c r="AN52" s="1335"/>
      <c r="AO52" s="1335"/>
      <c r="AP52" s="1335"/>
      <c r="AQ52" s="1335"/>
      <c r="AR52" s="1335"/>
      <c r="AS52" s="1335"/>
      <c r="AT52" s="1335"/>
      <c r="AU52" s="1336"/>
      <c r="AV52" s="998" t="s">
        <v>588</v>
      </c>
      <c r="AW52" s="999"/>
      <c r="AX52" s="292"/>
      <c r="AY52" s="293" t="s">
        <v>589</v>
      </c>
      <c r="AZ52" s="998" t="s">
        <v>588</v>
      </c>
      <c r="BA52" s="999"/>
      <c r="BB52" s="292"/>
      <c r="BC52" s="293" t="s">
        <v>589</v>
      </c>
      <c r="BD52" s="1306" t="s">
        <v>590</v>
      </c>
      <c r="BE52" s="1216"/>
      <c r="BF52" s="1216"/>
      <c r="BG52" s="1215" t="s">
        <v>591</v>
      </c>
      <c r="BH52" s="1216"/>
      <c r="BI52" s="1217"/>
    </row>
    <row r="53" spans="1:63" ht="19.5" customHeight="1" x14ac:dyDescent="0.15">
      <c r="A53" s="1319"/>
      <c r="B53" s="1320"/>
      <c r="C53" s="1320"/>
      <c r="D53" s="1320"/>
      <c r="E53" s="1320"/>
      <c r="F53" s="1320"/>
      <c r="G53" s="1320"/>
      <c r="H53" s="1320"/>
      <c r="I53" s="1320"/>
      <c r="J53" s="1320"/>
      <c r="K53" s="1320"/>
      <c r="L53" s="1320"/>
      <c r="M53" s="1320"/>
      <c r="N53" s="1320"/>
      <c r="O53" s="1321"/>
      <c r="P53" s="1034"/>
      <c r="Q53" s="1035"/>
      <c r="R53" s="219" t="s">
        <v>18</v>
      </c>
      <c r="S53" s="287"/>
      <c r="T53" s="1034"/>
      <c r="U53" s="1035"/>
      <c r="V53" s="219" t="s">
        <v>18</v>
      </c>
      <c r="W53" s="287"/>
      <c r="X53" s="1034"/>
      <c r="Y53" s="1035"/>
      <c r="Z53" s="1035"/>
      <c r="AA53" s="1310"/>
      <c r="AB53" s="1035"/>
      <c r="AC53" s="1311"/>
      <c r="AD53" s="324"/>
      <c r="AE53" s="327"/>
      <c r="AG53" s="1325"/>
      <c r="AH53" s="1326"/>
      <c r="AI53" s="1326"/>
      <c r="AJ53" s="1326"/>
      <c r="AK53" s="1326"/>
      <c r="AL53" s="1326"/>
      <c r="AM53" s="1326"/>
      <c r="AN53" s="1326"/>
      <c r="AO53" s="1326"/>
      <c r="AP53" s="1326"/>
      <c r="AQ53" s="1326"/>
      <c r="AR53" s="1326"/>
      <c r="AS53" s="1326"/>
      <c r="AT53" s="1326"/>
      <c r="AU53" s="1327"/>
      <c r="AV53" s="1315">
        <v>2024</v>
      </c>
      <c r="AW53" s="1220"/>
      <c r="AX53" s="219" t="s">
        <v>18</v>
      </c>
      <c r="AY53" s="326" t="s">
        <v>5</v>
      </c>
      <c r="AZ53" s="1315">
        <v>2026</v>
      </c>
      <c r="BA53" s="1220"/>
      <c r="BB53" s="219" t="s">
        <v>18</v>
      </c>
      <c r="BC53" s="326" t="s">
        <v>4</v>
      </c>
      <c r="BD53" s="1315" t="s">
        <v>613</v>
      </c>
      <c r="BE53" s="1220"/>
      <c r="BF53" s="1220"/>
      <c r="BG53" s="1219" t="s">
        <v>614</v>
      </c>
      <c r="BH53" s="1220"/>
      <c r="BI53" s="1221"/>
    </row>
    <row r="54" spans="1:63" ht="11.25" customHeight="1" x14ac:dyDescent="0.15">
      <c r="A54" s="1316"/>
      <c r="B54" s="1317"/>
      <c r="C54" s="1317"/>
      <c r="D54" s="1317"/>
      <c r="E54" s="1317"/>
      <c r="F54" s="1317"/>
      <c r="G54" s="1317"/>
      <c r="H54" s="1317"/>
      <c r="I54" s="1317"/>
      <c r="J54" s="1317"/>
      <c r="K54" s="1317"/>
      <c r="L54" s="1317"/>
      <c r="M54" s="1317"/>
      <c r="N54" s="1317"/>
      <c r="O54" s="1318"/>
      <c r="P54" s="998" t="s">
        <v>588</v>
      </c>
      <c r="Q54" s="999"/>
      <c r="R54" s="292"/>
      <c r="S54" s="293" t="s">
        <v>589</v>
      </c>
      <c r="T54" s="998" t="s">
        <v>588</v>
      </c>
      <c r="U54" s="999"/>
      <c r="V54" s="292"/>
      <c r="W54" s="293" t="s">
        <v>589</v>
      </c>
      <c r="X54" s="1306" t="s">
        <v>590</v>
      </c>
      <c r="Y54" s="1216"/>
      <c r="Z54" s="1216"/>
      <c r="AA54" s="1215" t="s">
        <v>591</v>
      </c>
      <c r="AB54" s="1216"/>
      <c r="AC54" s="1217"/>
      <c r="AD54" s="324"/>
      <c r="AE54" s="327"/>
      <c r="AG54" s="1322"/>
      <c r="AH54" s="1323"/>
      <c r="AI54" s="1323"/>
      <c r="AJ54" s="1323"/>
      <c r="AK54" s="1323"/>
      <c r="AL54" s="1323"/>
      <c r="AM54" s="1323"/>
      <c r="AN54" s="1323"/>
      <c r="AO54" s="1323"/>
      <c r="AP54" s="1323"/>
      <c r="AQ54" s="1323"/>
      <c r="AR54" s="1323"/>
      <c r="AS54" s="1323"/>
      <c r="AT54" s="1323"/>
      <c r="AU54" s="1324"/>
      <c r="AV54" s="998" t="s">
        <v>588</v>
      </c>
      <c r="AW54" s="999"/>
      <c r="AX54" s="292"/>
      <c r="AY54" s="293" t="s">
        <v>589</v>
      </c>
      <c r="AZ54" s="998" t="s">
        <v>588</v>
      </c>
      <c r="BA54" s="999"/>
      <c r="BB54" s="292"/>
      <c r="BC54" s="293" t="s">
        <v>589</v>
      </c>
      <c r="BD54" s="1306" t="s">
        <v>590</v>
      </c>
      <c r="BE54" s="1216"/>
      <c r="BF54" s="1216"/>
      <c r="BG54" s="1215" t="s">
        <v>591</v>
      </c>
      <c r="BH54" s="1216"/>
      <c r="BI54" s="1217"/>
    </row>
    <row r="55" spans="1:63" ht="19.5" customHeight="1" thickBot="1" x14ac:dyDescent="0.2">
      <c r="A55" s="1319"/>
      <c r="B55" s="1320"/>
      <c r="C55" s="1320"/>
      <c r="D55" s="1320"/>
      <c r="E55" s="1320"/>
      <c r="F55" s="1320"/>
      <c r="G55" s="1320"/>
      <c r="H55" s="1320"/>
      <c r="I55" s="1320"/>
      <c r="J55" s="1320"/>
      <c r="K55" s="1320"/>
      <c r="L55" s="1320"/>
      <c r="M55" s="1320"/>
      <c r="N55" s="1320"/>
      <c r="O55" s="1321"/>
      <c r="P55" s="1034"/>
      <c r="Q55" s="1035"/>
      <c r="R55" s="219" t="s">
        <v>18</v>
      </c>
      <c r="S55" s="287"/>
      <c r="T55" s="1034"/>
      <c r="U55" s="1035"/>
      <c r="V55" s="219" t="s">
        <v>18</v>
      </c>
      <c r="W55" s="287"/>
      <c r="X55" s="1034"/>
      <c r="Y55" s="1035"/>
      <c r="Z55" s="1035"/>
      <c r="AA55" s="1310"/>
      <c r="AB55" s="1035"/>
      <c r="AC55" s="1311"/>
      <c r="AD55" s="324"/>
      <c r="AE55" s="327"/>
      <c r="AG55" s="1325"/>
      <c r="AH55" s="1326"/>
      <c r="AI55" s="1326"/>
      <c r="AJ55" s="1326"/>
      <c r="AK55" s="1326"/>
      <c r="AL55" s="1326"/>
      <c r="AM55" s="1326"/>
      <c r="AN55" s="1326"/>
      <c r="AO55" s="1326"/>
      <c r="AP55" s="1326"/>
      <c r="AQ55" s="1326"/>
      <c r="AR55" s="1326"/>
      <c r="AS55" s="1326"/>
      <c r="AT55" s="1326"/>
      <c r="AU55" s="1327"/>
      <c r="AV55" s="1315"/>
      <c r="AW55" s="1220"/>
      <c r="AX55" s="219" t="s">
        <v>18</v>
      </c>
      <c r="AY55" s="326"/>
      <c r="AZ55" s="1315"/>
      <c r="BA55" s="1220"/>
      <c r="BB55" s="219" t="s">
        <v>18</v>
      </c>
      <c r="BC55" s="326"/>
      <c r="BD55" s="1315"/>
      <c r="BE55" s="1220"/>
      <c r="BF55" s="1220"/>
      <c r="BG55" s="1219"/>
      <c r="BH55" s="1220"/>
      <c r="BI55" s="1221"/>
    </row>
    <row r="56" spans="1:63" ht="11.25" customHeight="1" thickTop="1" x14ac:dyDescent="0.15">
      <c r="A56" s="1316"/>
      <c r="B56" s="1317"/>
      <c r="C56" s="1317"/>
      <c r="D56" s="1317"/>
      <c r="E56" s="1317"/>
      <c r="F56" s="1317"/>
      <c r="G56" s="1317"/>
      <c r="H56" s="1317"/>
      <c r="I56" s="1317"/>
      <c r="J56" s="1317"/>
      <c r="K56" s="1317"/>
      <c r="L56" s="1317"/>
      <c r="M56" s="1317"/>
      <c r="N56" s="1317"/>
      <c r="O56" s="1318"/>
      <c r="P56" s="998" t="s">
        <v>588</v>
      </c>
      <c r="Q56" s="999"/>
      <c r="R56" s="292"/>
      <c r="S56" s="293" t="s">
        <v>589</v>
      </c>
      <c r="T56" s="998" t="s">
        <v>588</v>
      </c>
      <c r="U56" s="999"/>
      <c r="V56" s="292"/>
      <c r="W56" s="293" t="s">
        <v>589</v>
      </c>
      <c r="X56" s="1306" t="s">
        <v>590</v>
      </c>
      <c r="Y56" s="1216"/>
      <c r="Z56" s="1216"/>
      <c r="AA56" s="1215" t="s">
        <v>591</v>
      </c>
      <c r="AB56" s="1216"/>
      <c r="AC56" s="1217"/>
      <c r="AD56" s="329"/>
      <c r="AE56" s="1381" t="s">
        <v>616</v>
      </c>
      <c r="AF56" s="329"/>
      <c r="AG56" s="1322"/>
      <c r="AH56" s="1323"/>
      <c r="AI56" s="1323"/>
      <c r="AJ56" s="1323"/>
      <c r="AK56" s="1323"/>
      <c r="AL56" s="1323"/>
      <c r="AM56" s="1323"/>
      <c r="AN56" s="1323"/>
      <c r="AO56" s="1323"/>
      <c r="AP56" s="1323"/>
      <c r="AQ56" s="1323"/>
      <c r="AR56" s="1323"/>
      <c r="AS56" s="1323"/>
      <c r="AT56" s="1323"/>
      <c r="AU56" s="1324"/>
      <c r="AV56" s="998" t="s">
        <v>588</v>
      </c>
      <c r="AW56" s="999"/>
      <c r="AX56" s="292"/>
      <c r="AY56" s="293" t="s">
        <v>589</v>
      </c>
      <c r="AZ56" s="998" t="s">
        <v>588</v>
      </c>
      <c r="BA56" s="999"/>
      <c r="BB56" s="292"/>
      <c r="BC56" s="293" t="s">
        <v>589</v>
      </c>
      <c r="BD56" s="1306" t="s">
        <v>590</v>
      </c>
      <c r="BE56" s="1216"/>
      <c r="BF56" s="1216"/>
      <c r="BG56" s="1215" t="s">
        <v>591</v>
      </c>
      <c r="BH56" s="1216"/>
      <c r="BI56" s="1217"/>
    </row>
    <row r="57" spans="1:63" ht="19.5" customHeight="1" x14ac:dyDescent="0.15">
      <c r="A57" s="1319"/>
      <c r="B57" s="1320"/>
      <c r="C57" s="1320"/>
      <c r="D57" s="1320"/>
      <c r="E57" s="1320"/>
      <c r="F57" s="1320"/>
      <c r="G57" s="1320"/>
      <c r="H57" s="1320"/>
      <c r="I57" s="1320"/>
      <c r="J57" s="1320"/>
      <c r="K57" s="1320"/>
      <c r="L57" s="1320"/>
      <c r="M57" s="1320"/>
      <c r="N57" s="1320"/>
      <c r="O57" s="1321"/>
      <c r="P57" s="1034"/>
      <c r="Q57" s="1035"/>
      <c r="R57" s="219" t="s">
        <v>18</v>
      </c>
      <c r="S57" s="287"/>
      <c r="T57" s="1034"/>
      <c r="U57" s="1035"/>
      <c r="V57" s="219" t="s">
        <v>18</v>
      </c>
      <c r="W57" s="287"/>
      <c r="X57" s="1034"/>
      <c r="Y57" s="1035"/>
      <c r="Z57" s="1035"/>
      <c r="AA57" s="1310"/>
      <c r="AB57" s="1035"/>
      <c r="AC57" s="1311"/>
      <c r="AD57" s="329"/>
      <c r="AE57" s="1382"/>
      <c r="AF57" s="329"/>
      <c r="AG57" s="1325"/>
      <c r="AH57" s="1326"/>
      <c r="AI57" s="1326"/>
      <c r="AJ57" s="1326"/>
      <c r="AK57" s="1326"/>
      <c r="AL57" s="1326"/>
      <c r="AM57" s="1326"/>
      <c r="AN57" s="1326"/>
      <c r="AO57" s="1326"/>
      <c r="AP57" s="1326"/>
      <c r="AQ57" s="1326"/>
      <c r="AR57" s="1326"/>
      <c r="AS57" s="1326"/>
      <c r="AT57" s="1326"/>
      <c r="AU57" s="1327"/>
      <c r="AV57" s="1315"/>
      <c r="AW57" s="1220"/>
      <c r="AX57" s="219" t="s">
        <v>18</v>
      </c>
      <c r="AY57" s="326"/>
      <c r="AZ57" s="1315"/>
      <c r="BA57" s="1220"/>
      <c r="BB57" s="219" t="s">
        <v>18</v>
      </c>
      <c r="BC57" s="326"/>
      <c r="BD57" s="1315"/>
      <c r="BE57" s="1220"/>
      <c r="BF57" s="1220"/>
      <c r="BG57" s="1219"/>
      <c r="BH57" s="1220"/>
      <c r="BI57" s="1221"/>
    </row>
    <row r="58" spans="1:63" ht="11.25" customHeight="1" x14ac:dyDescent="0.15">
      <c r="A58" s="1316"/>
      <c r="B58" s="1317"/>
      <c r="C58" s="1317"/>
      <c r="D58" s="1317"/>
      <c r="E58" s="1317"/>
      <c r="F58" s="1317"/>
      <c r="G58" s="1317"/>
      <c r="H58" s="1317"/>
      <c r="I58" s="1317"/>
      <c r="J58" s="1317"/>
      <c r="K58" s="1317"/>
      <c r="L58" s="1317"/>
      <c r="M58" s="1317"/>
      <c r="N58" s="1317"/>
      <c r="O58" s="1318"/>
      <c r="P58" s="998" t="s">
        <v>588</v>
      </c>
      <c r="Q58" s="999"/>
      <c r="R58" s="292"/>
      <c r="S58" s="293" t="s">
        <v>589</v>
      </c>
      <c r="T58" s="998" t="s">
        <v>588</v>
      </c>
      <c r="U58" s="999"/>
      <c r="V58" s="292"/>
      <c r="W58" s="293" t="s">
        <v>589</v>
      </c>
      <c r="X58" s="1306" t="s">
        <v>590</v>
      </c>
      <c r="Y58" s="1216"/>
      <c r="Z58" s="1216"/>
      <c r="AA58" s="1215" t="s">
        <v>591</v>
      </c>
      <c r="AB58" s="1216"/>
      <c r="AC58" s="1217"/>
      <c r="AD58" s="329"/>
      <c r="AE58" s="1382"/>
      <c r="AF58" s="329"/>
      <c r="AG58" s="1322"/>
      <c r="AH58" s="1323"/>
      <c r="AI58" s="1323"/>
      <c r="AJ58" s="1323"/>
      <c r="AK58" s="1323"/>
      <c r="AL58" s="1323"/>
      <c r="AM58" s="1323"/>
      <c r="AN58" s="1323"/>
      <c r="AO58" s="1323"/>
      <c r="AP58" s="1323"/>
      <c r="AQ58" s="1323"/>
      <c r="AR58" s="1323"/>
      <c r="AS58" s="1323"/>
      <c r="AT58" s="1323"/>
      <c r="AU58" s="1324"/>
      <c r="AV58" s="998" t="s">
        <v>588</v>
      </c>
      <c r="AW58" s="999"/>
      <c r="AX58" s="292"/>
      <c r="AY58" s="293" t="s">
        <v>589</v>
      </c>
      <c r="AZ58" s="998" t="s">
        <v>588</v>
      </c>
      <c r="BA58" s="999"/>
      <c r="BB58" s="292"/>
      <c r="BC58" s="293" t="s">
        <v>589</v>
      </c>
      <c r="BD58" s="1306" t="s">
        <v>590</v>
      </c>
      <c r="BE58" s="1216"/>
      <c r="BF58" s="1216"/>
      <c r="BG58" s="1215" t="s">
        <v>591</v>
      </c>
      <c r="BH58" s="1216"/>
      <c r="BI58" s="1217"/>
    </row>
    <row r="59" spans="1:63" ht="19.5" customHeight="1" thickBot="1" x14ac:dyDescent="0.2">
      <c r="A59" s="1345"/>
      <c r="B59" s="1346"/>
      <c r="C59" s="1346"/>
      <c r="D59" s="1346"/>
      <c r="E59" s="1346"/>
      <c r="F59" s="1346"/>
      <c r="G59" s="1346"/>
      <c r="H59" s="1346"/>
      <c r="I59" s="1346"/>
      <c r="J59" s="1346"/>
      <c r="K59" s="1346"/>
      <c r="L59" s="1346"/>
      <c r="M59" s="1346"/>
      <c r="N59" s="1346"/>
      <c r="O59" s="1347"/>
      <c r="P59" s="1337"/>
      <c r="Q59" s="1338"/>
      <c r="R59" s="294" t="s">
        <v>18</v>
      </c>
      <c r="S59" s="300"/>
      <c r="T59" s="1337"/>
      <c r="U59" s="1338"/>
      <c r="V59" s="294" t="s">
        <v>18</v>
      </c>
      <c r="W59" s="300"/>
      <c r="X59" s="1337"/>
      <c r="Y59" s="1338"/>
      <c r="Z59" s="1338"/>
      <c r="AA59" s="1339"/>
      <c r="AB59" s="1338"/>
      <c r="AC59" s="1340"/>
      <c r="AD59" s="329"/>
      <c r="AE59" s="1382"/>
      <c r="AF59" s="329"/>
      <c r="AG59" s="1348"/>
      <c r="AH59" s="1349"/>
      <c r="AI59" s="1349"/>
      <c r="AJ59" s="1349"/>
      <c r="AK59" s="1349"/>
      <c r="AL59" s="1349"/>
      <c r="AM59" s="1349"/>
      <c r="AN59" s="1349"/>
      <c r="AO59" s="1349"/>
      <c r="AP59" s="1349"/>
      <c r="AQ59" s="1349"/>
      <c r="AR59" s="1349"/>
      <c r="AS59" s="1349"/>
      <c r="AT59" s="1349"/>
      <c r="AU59" s="1350"/>
      <c r="AV59" s="1341"/>
      <c r="AW59" s="1342"/>
      <c r="AX59" s="294" t="s">
        <v>18</v>
      </c>
      <c r="AY59" s="330"/>
      <c r="AZ59" s="1341"/>
      <c r="BA59" s="1342"/>
      <c r="BB59" s="294" t="s">
        <v>18</v>
      </c>
      <c r="BC59" s="330"/>
      <c r="BD59" s="1341"/>
      <c r="BE59" s="1342"/>
      <c r="BF59" s="1342"/>
      <c r="BG59" s="1343"/>
      <c r="BH59" s="1342"/>
      <c r="BI59" s="1344"/>
    </row>
    <row r="60" spans="1:63" ht="11.25" customHeight="1" thickBot="1" x14ac:dyDescent="0.2">
      <c r="A60" s="1366" t="s">
        <v>598</v>
      </c>
      <c r="B60" s="1367"/>
      <c r="C60" s="1367"/>
      <c r="D60" s="1367"/>
      <c r="E60" s="1367"/>
      <c r="F60" s="1369" t="str">
        <f>B15</f>
        <v>Fill in the checklist.</v>
      </c>
      <c r="G60" s="1369"/>
      <c r="H60" s="1369"/>
      <c r="I60" s="1369"/>
      <c r="J60" s="1369"/>
      <c r="K60" s="1369" t="str">
        <f>K15</f>
        <v>Fill in the checklist.</v>
      </c>
      <c r="L60" s="1369"/>
      <c r="M60" s="1369"/>
      <c r="N60" s="1369"/>
      <c r="O60" s="1371"/>
      <c r="P60" s="1373" t="s">
        <v>588</v>
      </c>
      <c r="Q60" s="1374"/>
      <c r="R60" s="301"/>
      <c r="S60" s="302" t="s">
        <v>589</v>
      </c>
      <c r="T60" s="1373" t="s">
        <v>588</v>
      </c>
      <c r="U60" s="1374"/>
      <c r="V60" s="301"/>
      <c r="W60" s="302" t="s">
        <v>589</v>
      </c>
      <c r="X60" s="1375" t="s">
        <v>590</v>
      </c>
      <c r="Y60" s="1376"/>
      <c r="Z60" s="1376"/>
      <c r="AA60" s="1377" t="s">
        <v>591</v>
      </c>
      <c r="AB60" s="1376"/>
      <c r="AC60" s="1378"/>
      <c r="AD60" s="331"/>
      <c r="AE60" s="1382"/>
      <c r="AF60" s="332"/>
      <c r="AG60" s="1366" t="s">
        <v>598</v>
      </c>
      <c r="AH60" s="1367"/>
      <c r="AI60" s="1367"/>
      <c r="AJ60" s="1367"/>
      <c r="AK60" s="1367"/>
      <c r="AL60" s="1369" t="str">
        <f>AH15</f>
        <v>Graduate School of Economics</v>
      </c>
      <c r="AM60" s="1369"/>
      <c r="AN60" s="1369"/>
      <c r="AO60" s="1369"/>
      <c r="AP60" s="1369"/>
      <c r="AQ60" s="1369" t="str">
        <f>AQ15</f>
        <v>Doctoral Program</v>
      </c>
      <c r="AR60" s="1369"/>
      <c r="AS60" s="1369"/>
      <c r="AT60" s="1369"/>
      <c r="AU60" s="1371"/>
      <c r="AV60" s="1373" t="s">
        <v>588</v>
      </c>
      <c r="AW60" s="1374"/>
      <c r="AX60" s="301"/>
      <c r="AY60" s="302" t="s">
        <v>589</v>
      </c>
      <c r="AZ60" s="1373" t="s">
        <v>588</v>
      </c>
      <c r="BA60" s="1374"/>
      <c r="BB60" s="301"/>
      <c r="BC60" s="302" t="s">
        <v>589</v>
      </c>
      <c r="BD60" s="1375" t="s">
        <v>590</v>
      </c>
      <c r="BE60" s="1376"/>
      <c r="BF60" s="1376"/>
      <c r="BG60" s="1386" t="s">
        <v>591</v>
      </c>
      <c r="BH60" s="1387"/>
      <c r="BI60" s="1388"/>
    </row>
    <row r="61" spans="1:63" ht="19.5" customHeight="1" thickTop="1" thickBot="1" x14ac:dyDescent="0.2">
      <c r="A61" s="1368"/>
      <c r="B61" s="1349"/>
      <c r="C61" s="1349"/>
      <c r="D61" s="1349"/>
      <c r="E61" s="1349"/>
      <c r="F61" s="1370"/>
      <c r="G61" s="1370"/>
      <c r="H61" s="1370"/>
      <c r="I61" s="1370"/>
      <c r="J61" s="1370"/>
      <c r="K61" s="1370"/>
      <c r="L61" s="1370"/>
      <c r="M61" s="1370"/>
      <c r="N61" s="1370"/>
      <c r="O61" s="1372"/>
      <c r="P61" s="1351">
        <f>I17</f>
        <v>0</v>
      </c>
      <c r="Q61" s="1352"/>
      <c r="R61" s="303" t="s">
        <v>18</v>
      </c>
      <c r="S61" s="349">
        <f>L17</f>
        <v>0</v>
      </c>
      <c r="T61" s="1353"/>
      <c r="U61" s="1354"/>
      <c r="V61" s="303" t="s">
        <v>18</v>
      </c>
      <c r="W61" s="304"/>
      <c r="X61" s="1355" t="s">
        <v>597</v>
      </c>
      <c r="Y61" s="1356"/>
      <c r="Z61" s="1356"/>
      <c r="AA61" s="1357" t="s">
        <v>599</v>
      </c>
      <c r="AB61" s="1354"/>
      <c r="AC61" s="1358"/>
      <c r="AD61" s="333"/>
      <c r="AE61" s="1383"/>
      <c r="AF61" s="334"/>
      <c r="AG61" s="1379"/>
      <c r="AH61" s="1332"/>
      <c r="AI61" s="1332"/>
      <c r="AJ61" s="1332"/>
      <c r="AK61" s="1332"/>
      <c r="AL61" s="1380"/>
      <c r="AM61" s="1380"/>
      <c r="AN61" s="1380"/>
      <c r="AO61" s="1380"/>
      <c r="AP61" s="1380"/>
      <c r="AQ61" s="1380"/>
      <c r="AR61" s="1380"/>
      <c r="AS61" s="1380"/>
      <c r="AT61" s="1380"/>
      <c r="AU61" s="1385"/>
      <c r="AV61" s="1359">
        <f>AO17</f>
        <v>2026</v>
      </c>
      <c r="AW61" s="1360"/>
      <c r="AX61" s="335" t="s">
        <v>18</v>
      </c>
      <c r="AY61" s="336">
        <f>AR17</f>
        <v>4</v>
      </c>
      <c r="AZ61" s="1361"/>
      <c r="BA61" s="1362"/>
      <c r="BB61" s="335" t="s">
        <v>18</v>
      </c>
      <c r="BC61" s="337"/>
      <c r="BD61" s="1361" t="s">
        <v>597</v>
      </c>
      <c r="BE61" s="1362"/>
      <c r="BF61" s="1362"/>
      <c r="BG61" s="1363" t="s">
        <v>599</v>
      </c>
      <c r="BH61" s="1364"/>
      <c r="BI61" s="1365"/>
    </row>
    <row r="62" spans="1:63" ht="30" customHeight="1" thickTop="1" thickBot="1" x14ac:dyDescent="0.3">
      <c r="A62" s="290" t="s">
        <v>562</v>
      </c>
      <c r="H62" s="1010" t="s">
        <v>731</v>
      </c>
      <c r="I62" s="1010"/>
      <c r="J62" s="1010"/>
      <c r="K62" s="1010"/>
      <c r="L62" s="1010"/>
      <c r="M62" s="1010"/>
      <c r="N62" s="1010"/>
      <c r="O62" s="1010"/>
      <c r="P62" s="1010"/>
      <c r="Q62" s="1010"/>
      <c r="R62" s="1010"/>
      <c r="S62" s="1010"/>
      <c r="T62" s="1010"/>
      <c r="U62" s="1010"/>
      <c r="V62" s="1010"/>
      <c r="W62" s="1010"/>
      <c r="X62" s="1010"/>
      <c r="Y62" s="1010"/>
      <c r="Z62" s="1010"/>
      <c r="AA62" s="1010"/>
      <c r="AB62" s="1010"/>
      <c r="AC62" s="1010"/>
      <c r="AD62" s="338"/>
      <c r="AG62" s="290" t="s">
        <v>562</v>
      </c>
      <c r="AN62" s="1246" t="s">
        <v>732</v>
      </c>
      <c r="AO62" s="1246"/>
      <c r="AP62" s="1246"/>
      <c r="AQ62" s="1246"/>
      <c r="AR62" s="1246"/>
      <c r="AS62" s="1246"/>
      <c r="AT62" s="1246"/>
      <c r="AU62" s="1246"/>
      <c r="AV62" s="1246"/>
      <c r="AW62" s="1246"/>
      <c r="AX62" s="1246"/>
      <c r="AY62" s="1246"/>
      <c r="AZ62" s="1246"/>
      <c r="BA62" s="1246"/>
      <c r="BB62" s="1246"/>
      <c r="BC62" s="1246"/>
      <c r="BD62" s="1246"/>
      <c r="BE62" s="1246"/>
      <c r="BF62" s="1246"/>
      <c r="BG62" s="1246"/>
      <c r="BH62" s="1246"/>
      <c r="BI62" s="1246"/>
      <c r="BJ62" s="289"/>
      <c r="BK62" s="289"/>
    </row>
    <row r="63" spans="1:63" ht="26.25" customHeight="1" thickTop="1" thickBot="1" x14ac:dyDescent="0.2">
      <c r="A63" s="1007" t="s">
        <v>46</v>
      </c>
      <c r="B63" s="1008"/>
      <c r="C63" s="998" t="s">
        <v>47</v>
      </c>
      <c r="D63" s="999"/>
      <c r="E63" s="291"/>
      <c r="F63" s="14" t="s">
        <v>48</v>
      </c>
      <c r="G63" s="14"/>
      <c r="H63" s="291"/>
      <c r="I63" s="14" t="s">
        <v>49</v>
      </c>
      <c r="J63" s="14"/>
      <c r="K63" s="291"/>
      <c r="L63" s="14" t="s">
        <v>50</v>
      </c>
      <c r="M63" s="14"/>
      <c r="N63" s="291"/>
      <c r="O63" s="14" t="s">
        <v>153</v>
      </c>
      <c r="P63" s="288"/>
      <c r="Q63" s="12"/>
      <c r="R63" s="13"/>
      <c r="S63" s="13"/>
      <c r="T63" s="13"/>
      <c r="U63" s="13"/>
      <c r="V63" s="14"/>
      <c r="W63" s="24" t="s">
        <v>51</v>
      </c>
      <c r="X63" s="149"/>
      <c r="Y63" s="989" t="s">
        <v>154</v>
      </c>
      <c r="Z63" s="990"/>
      <c r="AA63" s="991"/>
      <c r="AB63" s="992"/>
      <c r="AC63" s="993"/>
      <c r="AE63" s="1328" t="s">
        <v>437</v>
      </c>
      <c r="AF63" s="339"/>
      <c r="AG63" s="1007" t="s">
        <v>46</v>
      </c>
      <c r="AH63" s="1008"/>
      <c r="AI63" s="998" t="s">
        <v>47</v>
      </c>
      <c r="AJ63" s="999"/>
      <c r="AK63" s="340" t="s">
        <v>9</v>
      </c>
      <c r="AL63" s="14" t="s">
        <v>48</v>
      </c>
      <c r="AM63" s="14"/>
      <c r="AN63" s="340"/>
      <c r="AO63" s="14" t="s">
        <v>49</v>
      </c>
      <c r="AP63" s="14"/>
      <c r="AQ63" s="340"/>
      <c r="AR63" s="14" t="s">
        <v>50</v>
      </c>
      <c r="AS63" s="14"/>
      <c r="AT63" s="340"/>
      <c r="AU63" s="14" t="s">
        <v>153</v>
      </c>
      <c r="AV63" s="288"/>
      <c r="AW63" s="12"/>
      <c r="AX63" s="13"/>
      <c r="AY63" s="13"/>
      <c r="AZ63" s="13"/>
      <c r="BA63" s="13"/>
      <c r="BB63" s="14"/>
      <c r="BC63" s="24" t="s">
        <v>51</v>
      </c>
      <c r="BD63" s="341" t="s">
        <v>119</v>
      </c>
      <c r="BE63" s="989" t="s">
        <v>154</v>
      </c>
      <c r="BF63" s="990"/>
      <c r="BG63" s="1241">
        <v>43800</v>
      </c>
      <c r="BH63" s="1242"/>
      <c r="BI63" s="1243"/>
      <c r="BJ63" s="197"/>
    </row>
    <row r="64" spans="1:63" s="15" customFormat="1" ht="26.25" customHeight="1" thickTop="1" x14ac:dyDescent="0.15">
      <c r="A64" s="1007" t="s">
        <v>52</v>
      </c>
      <c r="B64" s="1008"/>
      <c r="C64" s="25" t="s">
        <v>155</v>
      </c>
      <c r="D64" s="14"/>
      <c r="E64" s="291"/>
      <c r="F64" s="1009" t="s">
        <v>170</v>
      </c>
      <c r="G64" s="1009"/>
      <c r="H64" s="291"/>
      <c r="I64" s="14" t="s">
        <v>48</v>
      </c>
      <c r="J64" s="14"/>
      <c r="K64" s="291"/>
      <c r="L64" s="14" t="s">
        <v>49</v>
      </c>
      <c r="M64" s="14"/>
      <c r="N64" s="291"/>
      <c r="O64" s="14" t="s">
        <v>50</v>
      </c>
      <c r="P64" s="14"/>
      <c r="Q64" s="291"/>
      <c r="R64" s="999" t="s">
        <v>53</v>
      </c>
      <c r="S64" s="999"/>
      <c r="T64" s="1032"/>
      <c r="U64" s="1032"/>
      <c r="V64" s="1032"/>
      <c r="W64" s="1032"/>
      <c r="X64" s="1033"/>
      <c r="Y64" s="989" t="s">
        <v>154</v>
      </c>
      <c r="Z64" s="990"/>
      <c r="AA64" s="991"/>
      <c r="AB64" s="992"/>
      <c r="AC64" s="993"/>
      <c r="AE64" s="1329"/>
      <c r="AG64" s="1007" t="s">
        <v>52</v>
      </c>
      <c r="AH64" s="1008"/>
      <c r="AI64" s="25" t="s">
        <v>155</v>
      </c>
      <c r="AJ64" s="14"/>
      <c r="AK64" s="340"/>
      <c r="AL64" s="1009" t="s">
        <v>170</v>
      </c>
      <c r="AM64" s="1009"/>
      <c r="AN64" s="340" t="s">
        <v>9</v>
      </c>
      <c r="AO64" s="14" t="s">
        <v>48</v>
      </c>
      <c r="AP64" s="14"/>
      <c r="AQ64" s="340"/>
      <c r="AR64" s="14" t="s">
        <v>49</v>
      </c>
      <c r="AS64" s="14"/>
      <c r="AT64" s="340"/>
      <c r="AU64" s="14" t="s">
        <v>50</v>
      </c>
      <c r="AV64" s="14"/>
      <c r="AW64" s="340"/>
      <c r="AX64" s="999" t="s">
        <v>53</v>
      </c>
      <c r="AY64" s="999"/>
      <c r="AZ64" s="1244" t="s">
        <v>438</v>
      </c>
      <c r="BA64" s="1244"/>
      <c r="BB64" s="1244"/>
      <c r="BC64" s="1244"/>
      <c r="BD64" s="1245"/>
      <c r="BE64" s="989" t="s">
        <v>154</v>
      </c>
      <c r="BF64" s="990"/>
      <c r="BG64" s="1241">
        <v>45139</v>
      </c>
      <c r="BH64" s="1242"/>
      <c r="BI64" s="1243"/>
    </row>
    <row r="65" spans="1:63" ht="18" customHeight="1" x14ac:dyDescent="0.35">
      <c r="A65" s="26" t="s">
        <v>63</v>
      </c>
      <c r="B65" s="27"/>
      <c r="C65" s="27"/>
      <c r="D65" s="27"/>
      <c r="E65" s="9"/>
      <c r="T65" s="22"/>
      <c r="U65" s="22"/>
      <c r="V65" s="22"/>
      <c r="AE65" s="1329"/>
      <c r="AG65" s="26" t="s">
        <v>63</v>
      </c>
      <c r="AH65" s="27"/>
      <c r="AI65" s="27"/>
      <c r="AJ65" s="27"/>
      <c r="AK65" s="9"/>
      <c r="AZ65" s="22"/>
      <c r="BA65" s="22"/>
      <c r="BB65" s="22"/>
    </row>
    <row r="66" spans="1:63" ht="15" customHeight="1" x14ac:dyDescent="0.15">
      <c r="A66" s="1" t="s">
        <v>24</v>
      </c>
      <c r="B66" s="28" t="s">
        <v>55</v>
      </c>
      <c r="C66" s="23"/>
      <c r="D66" s="23"/>
      <c r="E66" s="23"/>
      <c r="F66" s="23"/>
      <c r="G66" s="23"/>
      <c r="H66" s="1004" t="s">
        <v>57</v>
      </c>
      <c r="I66" s="1005"/>
      <c r="J66" s="1005"/>
      <c r="K66" s="1005"/>
      <c r="L66" s="1005"/>
      <c r="M66" s="1000"/>
      <c r="N66" s="1000"/>
      <c r="O66" s="1000"/>
      <c r="P66" s="1000"/>
      <c r="Q66" s="1000"/>
      <c r="R66" s="1000"/>
      <c r="S66" s="1006"/>
      <c r="T66" s="1002" t="s">
        <v>58</v>
      </c>
      <c r="U66" s="1003"/>
      <c r="V66" s="1003"/>
      <c r="W66" s="1003"/>
      <c r="X66" s="996"/>
      <c r="Y66" s="996"/>
      <c r="Z66" s="996"/>
      <c r="AA66" s="996"/>
      <c r="AB66" s="996"/>
      <c r="AC66" s="997"/>
      <c r="AD66" s="342"/>
      <c r="AE66" s="1329"/>
      <c r="AF66" s="342"/>
      <c r="AG66" s="343" t="s">
        <v>24</v>
      </c>
      <c r="AH66" s="28" t="s">
        <v>55</v>
      </c>
      <c r="AI66" s="23"/>
      <c r="AJ66" s="23"/>
      <c r="AK66" s="23"/>
      <c r="AL66" s="23"/>
      <c r="AM66" s="23"/>
      <c r="AN66" s="1004" t="s">
        <v>57</v>
      </c>
      <c r="AO66" s="1005"/>
      <c r="AP66" s="1005"/>
      <c r="AQ66" s="1005"/>
      <c r="AR66" s="1005"/>
      <c r="AS66" s="1222"/>
      <c r="AT66" s="1222"/>
      <c r="AU66" s="1222"/>
      <c r="AV66" s="1222"/>
      <c r="AW66" s="1222"/>
      <c r="AX66" s="1222"/>
      <c r="AY66" s="1389"/>
      <c r="AZ66" s="1002" t="s">
        <v>58</v>
      </c>
      <c r="BA66" s="1003"/>
      <c r="BB66" s="1003"/>
      <c r="BC66" s="1003"/>
      <c r="BD66" s="1226"/>
      <c r="BE66" s="1226"/>
      <c r="BF66" s="1226"/>
      <c r="BG66" s="1226"/>
      <c r="BH66" s="1226"/>
      <c r="BI66" s="1194"/>
    </row>
    <row r="67" spans="1:63" ht="15" customHeight="1" x14ac:dyDescent="0.15">
      <c r="A67" s="2" t="s">
        <v>24</v>
      </c>
      <c r="B67" s="28" t="s">
        <v>56</v>
      </c>
      <c r="C67" s="22"/>
      <c r="D67" s="22"/>
      <c r="E67" s="22"/>
      <c r="F67" s="22"/>
      <c r="G67" s="22"/>
      <c r="H67" s="1004" t="s">
        <v>57</v>
      </c>
      <c r="I67" s="1005"/>
      <c r="J67" s="1005"/>
      <c r="K67" s="1005"/>
      <c r="L67" s="1005"/>
      <c r="M67" s="1000"/>
      <c r="N67" s="1000"/>
      <c r="O67" s="1000"/>
      <c r="P67" s="1000"/>
      <c r="Q67" s="1000"/>
      <c r="R67" s="1000"/>
      <c r="S67" s="1006"/>
      <c r="T67" s="1002" t="s">
        <v>58</v>
      </c>
      <c r="U67" s="1003"/>
      <c r="V67" s="1003"/>
      <c r="W67" s="1003"/>
      <c r="X67" s="996"/>
      <c r="Y67" s="996"/>
      <c r="Z67" s="996"/>
      <c r="AA67" s="996"/>
      <c r="AB67" s="996"/>
      <c r="AC67" s="997"/>
      <c r="AD67" s="342"/>
      <c r="AE67" s="1329"/>
      <c r="AF67" s="342"/>
      <c r="AG67" s="344" t="s">
        <v>10</v>
      </c>
      <c r="AH67" s="28" t="s">
        <v>56</v>
      </c>
      <c r="AI67" s="22"/>
      <c r="AJ67" s="22"/>
      <c r="AK67" s="22"/>
      <c r="AL67" s="22"/>
      <c r="AM67" s="22"/>
      <c r="AN67" s="1004" t="s">
        <v>57</v>
      </c>
      <c r="AO67" s="1005"/>
      <c r="AP67" s="1005"/>
      <c r="AQ67" s="1005"/>
      <c r="AR67" s="1005"/>
      <c r="AS67" s="1222" t="s">
        <v>386</v>
      </c>
      <c r="AT67" s="1222"/>
      <c r="AU67" s="1222"/>
      <c r="AV67" s="1222"/>
      <c r="AW67" s="1222"/>
      <c r="AX67" s="1222"/>
      <c r="AY67" s="1389"/>
      <c r="AZ67" s="1002" t="s">
        <v>58</v>
      </c>
      <c r="BA67" s="1003"/>
      <c r="BB67" s="1003"/>
      <c r="BC67" s="1003"/>
      <c r="BD67" s="1226" t="s">
        <v>387</v>
      </c>
      <c r="BE67" s="1226"/>
      <c r="BF67" s="1226"/>
      <c r="BG67" s="1226"/>
      <c r="BH67" s="1226"/>
      <c r="BI67" s="1194"/>
    </row>
    <row r="68" spans="1:63" ht="15" customHeight="1" x14ac:dyDescent="0.15">
      <c r="A68" s="1" t="s">
        <v>24</v>
      </c>
      <c r="B68" s="28" t="s">
        <v>59</v>
      </c>
      <c r="C68" s="23"/>
      <c r="D68" s="23"/>
      <c r="E68" s="23"/>
      <c r="F68" s="987" t="s">
        <v>60</v>
      </c>
      <c r="G68" s="988"/>
      <c r="H68" s="988"/>
      <c r="I68" s="988"/>
      <c r="J68" s="988"/>
      <c r="K68" s="988"/>
      <c r="L68" s="988"/>
      <c r="M68" s="988"/>
      <c r="N68" s="988"/>
      <c r="O68" s="988"/>
      <c r="P68" s="1000"/>
      <c r="Q68" s="1000"/>
      <c r="R68" s="1000"/>
      <c r="S68" s="1000"/>
      <c r="T68" s="1000"/>
      <c r="U68" s="1000"/>
      <c r="V68" s="1000"/>
      <c r="W68" s="1000"/>
      <c r="X68" s="1000"/>
      <c r="Y68" s="1000"/>
      <c r="Z68" s="1000"/>
      <c r="AA68" s="1000"/>
      <c r="AB68" s="1000"/>
      <c r="AC68" s="1001"/>
      <c r="AD68" s="342"/>
      <c r="AE68" s="1329"/>
      <c r="AF68" s="342"/>
      <c r="AG68" s="343" t="s">
        <v>10</v>
      </c>
      <c r="AH68" s="28" t="s">
        <v>59</v>
      </c>
      <c r="AI68" s="23"/>
      <c r="AJ68" s="23"/>
      <c r="AK68" s="23"/>
      <c r="AL68" s="987" t="s">
        <v>60</v>
      </c>
      <c r="AM68" s="988"/>
      <c r="AN68" s="988"/>
      <c r="AO68" s="988"/>
      <c r="AP68" s="988"/>
      <c r="AQ68" s="988"/>
      <c r="AR68" s="988"/>
      <c r="AS68" s="988"/>
      <c r="AT68" s="988"/>
      <c r="AU68" s="988"/>
      <c r="AV68" s="1222" t="s">
        <v>171</v>
      </c>
      <c r="AW68" s="1222"/>
      <c r="AX68" s="1222"/>
      <c r="AY68" s="1222"/>
      <c r="AZ68" s="1222"/>
      <c r="BA68" s="1222"/>
      <c r="BB68" s="1222"/>
      <c r="BC68" s="1222"/>
      <c r="BD68" s="1222"/>
      <c r="BE68" s="1222"/>
      <c r="BF68" s="1222"/>
      <c r="BG68" s="1222"/>
      <c r="BH68" s="1222"/>
      <c r="BI68" s="1223"/>
    </row>
    <row r="69" spans="1:63" ht="15" customHeight="1" x14ac:dyDescent="0.15">
      <c r="A69" s="1016" t="s">
        <v>24</v>
      </c>
      <c r="B69" s="29" t="s">
        <v>61</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30"/>
      <c r="AE69" s="1329"/>
      <c r="AG69" s="1224" t="s">
        <v>24</v>
      </c>
      <c r="AH69" s="29" t="s">
        <v>61</v>
      </c>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30"/>
    </row>
    <row r="70" spans="1:63" ht="15" customHeight="1" x14ac:dyDescent="0.15">
      <c r="A70" s="1017"/>
      <c r="B70" s="1011" t="s">
        <v>62</v>
      </c>
      <c r="C70" s="1011"/>
      <c r="D70" s="994"/>
      <c r="E70" s="994"/>
      <c r="F70" s="994"/>
      <c r="G70" s="994"/>
      <c r="H70" s="994"/>
      <c r="I70" s="994"/>
      <c r="J70" s="994"/>
      <c r="K70" s="994"/>
      <c r="L70" s="994"/>
      <c r="M70" s="994"/>
      <c r="N70" s="994"/>
      <c r="O70" s="994"/>
      <c r="P70" s="994"/>
      <c r="Q70" s="994"/>
      <c r="R70" s="994"/>
      <c r="S70" s="994"/>
      <c r="T70" s="994"/>
      <c r="U70" s="994"/>
      <c r="V70" s="994"/>
      <c r="W70" s="994"/>
      <c r="X70" s="994"/>
      <c r="Y70" s="994"/>
      <c r="Z70" s="994"/>
      <c r="AA70" s="994"/>
      <c r="AB70" s="994"/>
      <c r="AC70" s="995"/>
      <c r="AD70" s="342"/>
      <c r="AE70" s="1329"/>
      <c r="AF70" s="342"/>
      <c r="AG70" s="1225"/>
      <c r="AH70" s="1011" t="s">
        <v>62</v>
      </c>
      <c r="AI70" s="1011"/>
      <c r="AJ70" s="1165"/>
      <c r="AK70" s="1165"/>
      <c r="AL70" s="1165"/>
      <c r="AM70" s="1165"/>
      <c r="AN70" s="1165"/>
      <c r="AO70" s="1165"/>
      <c r="AP70" s="1165"/>
      <c r="AQ70" s="1165"/>
      <c r="AR70" s="1165"/>
      <c r="AS70" s="1165"/>
      <c r="AT70" s="1165"/>
      <c r="AU70" s="1165"/>
      <c r="AV70" s="1165"/>
      <c r="AW70" s="1165"/>
      <c r="AX70" s="1165"/>
      <c r="AY70" s="1165"/>
      <c r="AZ70" s="1165"/>
      <c r="BA70" s="1165"/>
      <c r="BB70" s="1165"/>
      <c r="BC70" s="1165"/>
      <c r="BD70" s="1165"/>
      <c r="BE70" s="1165"/>
      <c r="BF70" s="1165"/>
      <c r="BG70" s="1165"/>
      <c r="BH70" s="1165"/>
      <c r="BI70" s="1166"/>
    </row>
    <row r="71" spans="1:63" ht="15" customHeight="1" x14ac:dyDescent="0.15">
      <c r="A71" s="1" t="s">
        <v>24</v>
      </c>
      <c r="B71" s="978" t="s">
        <v>54</v>
      </c>
      <c r="C71" s="978"/>
      <c r="D71" s="996"/>
      <c r="E71" s="996"/>
      <c r="F71" s="996"/>
      <c r="G71" s="996"/>
      <c r="H71" s="996"/>
      <c r="I71" s="996"/>
      <c r="J71" s="996"/>
      <c r="K71" s="996"/>
      <c r="L71" s="996"/>
      <c r="M71" s="996"/>
      <c r="N71" s="996"/>
      <c r="O71" s="996"/>
      <c r="P71" s="996"/>
      <c r="Q71" s="996"/>
      <c r="R71" s="996"/>
      <c r="S71" s="996"/>
      <c r="T71" s="996"/>
      <c r="U71" s="996"/>
      <c r="V71" s="996"/>
      <c r="W71" s="996"/>
      <c r="X71" s="996"/>
      <c r="Y71" s="996"/>
      <c r="Z71" s="996"/>
      <c r="AA71" s="996"/>
      <c r="AB71" s="996"/>
      <c r="AC71" s="997"/>
      <c r="AD71" s="342"/>
      <c r="AE71" s="1329"/>
      <c r="AF71" s="342"/>
      <c r="AG71" s="343" t="s">
        <v>24</v>
      </c>
      <c r="AH71" s="978" t="s">
        <v>54</v>
      </c>
      <c r="AI71" s="978"/>
      <c r="AJ71" s="1226"/>
      <c r="AK71" s="1226"/>
      <c r="AL71" s="1226"/>
      <c r="AM71" s="1226"/>
      <c r="AN71" s="1226"/>
      <c r="AO71" s="1226"/>
      <c r="AP71" s="1226"/>
      <c r="AQ71" s="1226"/>
      <c r="AR71" s="1226"/>
      <c r="AS71" s="1226"/>
      <c r="AT71" s="1226"/>
      <c r="AU71" s="1226"/>
      <c r="AV71" s="1226"/>
      <c r="AW71" s="1226"/>
      <c r="AX71" s="1226"/>
      <c r="AY71" s="1226"/>
      <c r="AZ71" s="1226"/>
      <c r="BA71" s="1226"/>
      <c r="BB71" s="1226"/>
      <c r="BC71" s="1226"/>
      <c r="BD71" s="1226"/>
      <c r="BE71" s="1226"/>
      <c r="BF71" s="1226"/>
      <c r="BG71" s="1226"/>
      <c r="BH71" s="1226"/>
      <c r="BI71" s="1194"/>
    </row>
    <row r="72" spans="1:63" ht="8.25" customHeight="1" thickBo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1330"/>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row>
    <row r="73" spans="1:63" ht="20.100000000000001" customHeight="1" thickTop="1" x14ac:dyDescent="0.15">
      <c r="A73" s="8" t="s">
        <v>80</v>
      </c>
      <c r="H73" s="56"/>
      <c r="I73" s="3"/>
      <c r="K73" s="3"/>
      <c r="L73" s="3"/>
      <c r="M73" s="3"/>
      <c r="N73" s="3"/>
      <c r="O73" s="3"/>
      <c r="P73" s="3"/>
      <c r="Q73" s="3"/>
      <c r="R73" s="3"/>
      <c r="U73" s="3"/>
      <c r="AB73" s="31"/>
      <c r="AC73" s="31"/>
      <c r="AD73" s="31"/>
      <c r="AE73" s="31"/>
      <c r="AF73" s="148"/>
      <c r="AG73" s="8" t="s">
        <v>80</v>
      </c>
      <c r="AN73" s="56"/>
      <c r="AO73" s="3"/>
      <c r="AQ73" s="3"/>
      <c r="AR73" s="3"/>
      <c r="AS73" s="3"/>
      <c r="AT73" s="3"/>
      <c r="AU73" s="3"/>
      <c r="AV73" s="3"/>
      <c r="AW73" s="3"/>
      <c r="AX73" s="3"/>
      <c r="BA73" s="3"/>
      <c r="BG73" s="31"/>
      <c r="BH73" s="31"/>
      <c r="BI73" s="31"/>
      <c r="BJ73" s="31"/>
      <c r="BK73" s="31"/>
    </row>
    <row r="74" spans="1:63" ht="14.1" customHeight="1" x14ac:dyDescent="0.15">
      <c r="A74" s="57" t="s">
        <v>21</v>
      </c>
      <c r="B74" s="57"/>
      <c r="C74" s="58"/>
      <c r="D74" s="58"/>
      <c r="E74" s="58"/>
      <c r="F74" s="58"/>
      <c r="G74" s="58"/>
      <c r="H74" s="58"/>
      <c r="I74" s="58"/>
      <c r="J74" s="58"/>
      <c r="K74" s="58"/>
      <c r="L74" s="58"/>
      <c r="M74" s="58"/>
      <c r="N74" s="58"/>
      <c r="O74" s="58"/>
      <c r="P74" s="58"/>
      <c r="Q74" s="58"/>
      <c r="R74" s="58"/>
      <c r="S74" s="58"/>
      <c r="T74" s="58"/>
      <c r="U74" s="58"/>
      <c r="V74" s="59"/>
      <c r="W74" s="59"/>
      <c r="X74" s="59"/>
      <c r="AE74" s="31"/>
      <c r="AF74" s="148"/>
      <c r="AG74" s="57" t="s">
        <v>21</v>
      </c>
      <c r="AH74" s="57"/>
      <c r="AI74" s="58"/>
      <c r="AJ74" s="58"/>
      <c r="AK74" s="58"/>
      <c r="AL74" s="58"/>
      <c r="AM74" s="58"/>
      <c r="AN74" s="58"/>
      <c r="AO74" s="58"/>
      <c r="AP74" s="58"/>
      <c r="AQ74" s="58"/>
      <c r="AR74" s="58"/>
      <c r="AS74" s="58"/>
      <c r="AT74" s="58"/>
      <c r="AU74" s="58"/>
      <c r="AV74" s="58"/>
      <c r="AW74" s="58"/>
      <c r="AX74" s="58"/>
      <c r="AY74" s="58"/>
      <c r="AZ74" s="58"/>
      <c r="BA74" s="58"/>
      <c r="BB74" s="59"/>
      <c r="BC74" s="59"/>
    </row>
    <row r="75" spans="1:63" ht="14.1" customHeight="1" x14ac:dyDescent="0.15">
      <c r="A75" s="57" t="s">
        <v>22</v>
      </c>
      <c r="B75" s="57"/>
      <c r="C75" s="58"/>
      <c r="D75" s="58"/>
      <c r="E75" s="58"/>
      <c r="F75" s="58"/>
      <c r="G75" s="58"/>
      <c r="H75" s="58"/>
      <c r="I75" s="58"/>
      <c r="J75" s="58"/>
      <c r="K75" s="58"/>
      <c r="L75" s="58"/>
      <c r="M75" s="58"/>
      <c r="N75" s="58"/>
      <c r="O75" s="58"/>
      <c r="P75" s="58"/>
      <c r="Q75" s="58"/>
      <c r="R75" s="58"/>
      <c r="S75" s="58"/>
      <c r="T75" s="58"/>
      <c r="U75" s="58"/>
      <c r="V75" s="59"/>
      <c r="W75" s="59"/>
      <c r="X75" s="59"/>
      <c r="AE75" s="8"/>
      <c r="AF75" s="148"/>
      <c r="AG75" s="57" t="s">
        <v>22</v>
      </c>
      <c r="AH75" s="57"/>
      <c r="AI75" s="58"/>
      <c r="AJ75" s="58"/>
      <c r="AK75" s="58"/>
      <c r="AL75" s="58"/>
      <c r="AM75" s="58"/>
      <c r="AN75" s="58"/>
      <c r="AO75" s="58"/>
      <c r="AP75" s="58"/>
      <c r="AQ75" s="58"/>
      <c r="AR75" s="58"/>
      <c r="AS75" s="58"/>
      <c r="AT75" s="58"/>
      <c r="AU75" s="58"/>
      <c r="AV75" s="58"/>
      <c r="AW75" s="58"/>
      <c r="AX75" s="58"/>
      <c r="AY75" s="58"/>
      <c r="AZ75" s="58"/>
      <c r="BA75" s="58"/>
      <c r="BB75" s="59"/>
      <c r="BC75" s="59"/>
    </row>
    <row r="76" spans="1:63" ht="12" customHeight="1" x14ac:dyDescent="0.15">
      <c r="A76" s="57" t="s">
        <v>23</v>
      </c>
      <c r="B76" s="57"/>
      <c r="C76" s="58"/>
      <c r="D76" s="58"/>
      <c r="E76" s="58"/>
      <c r="F76" s="58"/>
      <c r="G76" s="58"/>
      <c r="H76" s="58"/>
      <c r="I76" s="58"/>
      <c r="J76" s="58"/>
      <c r="K76" s="58"/>
      <c r="L76" s="58"/>
      <c r="M76" s="58"/>
      <c r="N76" s="58"/>
      <c r="O76" s="58"/>
      <c r="P76" s="58"/>
      <c r="Q76" s="58"/>
      <c r="R76" s="58"/>
      <c r="S76" s="58"/>
      <c r="T76" s="58"/>
      <c r="U76" s="58"/>
      <c r="V76" s="59"/>
      <c r="W76" s="59"/>
      <c r="X76" s="59"/>
      <c r="AE76" s="8"/>
      <c r="AF76" s="148"/>
      <c r="AG76" s="57" t="s">
        <v>23</v>
      </c>
      <c r="AH76" s="57"/>
      <c r="AI76" s="58"/>
      <c r="AJ76" s="58"/>
      <c r="AK76" s="58"/>
      <c r="AL76" s="58"/>
      <c r="AM76" s="58"/>
      <c r="AN76" s="58"/>
      <c r="AO76" s="58"/>
      <c r="AP76" s="58"/>
      <c r="AQ76" s="58"/>
      <c r="AR76" s="58"/>
      <c r="AS76" s="58"/>
      <c r="AT76" s="58"/>
      <c r="AU76" s="58"/>
      <c r="AV76" s="58"/>
      <c r="AW76" s="58"/>
      <c r="AX76" s="58"/>
      <c r="AY76" s="58"/>
      <c r="AZ76" s="58"/>
      <c r="BA76" s="58"/>
      <c r="BB76" s="59"/>
      <c r="BC76" s="59"/>
    </row>
    <row r="77" spans="1:63" ht="12" customHeight="1" x14ac:dyDescent="0.15">
      <c r="A77" s="57" t="s">
        <v>208</v>
      </c>
      <c r="B77" s="57"/>
      <c r="C77" s="58"/>
      <c r="D77" s="58"/>
      <c r="E77" s="58"/>
      <c r="F77" s="58"/>
      <c r="G77" s="58"/>
      <c r="H77" s="58"/>
      <c r="I77" s="58"/>
      <c r="J77" s="58"/>
      <c r="K77" s="58"/>
      <c r="L77" s="58"/>
      <c r="M77" s="58"/>
      <c r="N77" s="58"/>
      <c r="O77" s="58"/>
      <c r="P77" s="58"/>
      <c r="Q77" s="58"/>
      <c r="R77" s="58"/>
      <c r="S77" s="58"/>
      <c r="T77" s="58"/>
      <c r="U77" s="58"/>
      <c r="V77" s="59"/>
      <c r="W77" s="59"/>
      <c r="X77" s="59"/>
      <c r="AE77" s="8"/>
      <c r="AF77" s="148"/>
      <c r="AG77" s="57" t="s">
        <v>208</v>
      </c>
      <c r="AH77" s="57"/>
      <c r="AI77" s="58"/>
      <c r="AJ77" s="58"/>
      <c r="AK77" s="58"/>
      <c r="AL77" s="58"/>
      <c r="AM77" s="58"/>
      <c r="AN77" s="58"/>
      <c r="AO77" s="58"/>
      <c r="AP77" s="58"/>
      <c r="AQ77" s="58"/>
      <c r="AR77" s="58"/>
      <c r="AS77" s="58"/>
      <c r="AT77" s="58"/>
      <c r="AU77" s="58"/>
      <c r="AV77" s="58"/>
      <c r="AW77" s="58"/>
      <c r="AX77" s="58"/>
      <c r="AY77" s="58"/>
      <c r="AZ77" s="58"/>
      <c r="BA77" s="58"/>
      <c r="BB77" s="59"/>
      <c r="BC77" s="59"/>
    </row>
    <row r="78" spans="1:63" ht="12" customHeight="1" thickBot="1" x14ac:dyDescent="0.2">
      <c r="A78" s="57" t="s">
        <v>206</v>
      </c>
      <c r="B78" s="57"/>
      <c r="C78" s="58"/>
      <c r="D78" s="58"/>
      <c r="E78" s="58"/>
      <c r="F78" s="58"/>
      <c r="G78" s="58"/>
      <c r="H78" s="58"/>
      <c r="I78" s="58"/>
      <c r="J78" s="58"/>
      <c r="K78" s="58"/>
      <c r="L78" s="58"/>
      <c r="M78" s="58"/>
      <c r="N78" s="58"/>
      <c r="O78" s="58"/>
      <c r="P78" s="58"/>
      <c r="Q78" s="58"/>
      <c r="R78" s="58"/>
      <c r="S78" s="58"/>
      <c r="T78" s="58"/>
      <c r="U78" s="58"/>
      <c r="V78" s="59"/>
      <c r="W78" s="59"/>
      <c r="X78" s="59"/>
      <c r="AE78" s="8"/>
      <c r="AF78" s="148"/>
      <c r="AG78" s="57" t="s">
        <v>206</v>
      </c>
      <c r="AH78" s="57"/>
      <c r="AI78" s="58"/>
      <c r="AJ78" s="58"/>
      <c r="AK78" s="58"/>
      <c r="AL78" s="58"/>
      <c r="AM78" s="58"/>
      <c r="AN78" s="58"/>
      <c r="AO78" s="58"/>
      <c r="AP78" s="58"/>
      <c r="AQ78" s="58"/>
      <c r="AR78" s="58"/>
      <c r="AS78" s="58"/>
      <c r="AT78" s="58"/>
      <c r="AU78" s="58"/>
      <c r="AV78" s="58"/>
      <c r="AW78" s="58"/>
      <c r="AX78" s="58"/>
      <c r="AY78" s="58"/>
      <c r="AZ78" s="58"/>
      <c r="BA78" s="58"/>
      <c r="BB78" s="59"/>
      <c r="BC78" s="59"/>
    </row>
    <row r="79" spans="1:63" ht="22.5" customHeight="1" thickTop="1" x14ac:dyDescent="0.15">
      <c r="A79" s="27" t="s">
        <v>587</v>
      </c>
      <c r="K79" s="15" t="s">
        <v>78</v>
      </c>
      <c r="L79" s="15"/>
      <c r="M79" s="15"/>
      <c r="N79" s="15"/>
      <c r="O79" s="15"/>
      <c r="P79" s="15"/>
      <c r="Q79" s="15"/>
      <c r="R79" s="15"/>
      <c r="S79" s="15"/>
      <c r="T79" s="15"/>
      <c r="W79" s="1292"/>
      <c r="X79" s="1293"/>
      <c r="Y79" s="1293"/>
      <c r="Z79" s="1293"/>
      <c r="AA79" s="1293"/>
      <c r="AB79" s="1293"/>
      <c r="AC79" s="1294"/>
      <c r="AE79" s="1013" t="s">
        <v>486</v>
      </c>
      <c r="AG79" s="27" t="s">
        <v>587</v>
      </c>
      <c r="AQ79" s="15" t="s">
        <v>78</v>
      </c>
      <c r="AR79" s="15"/>
      <c r="AS79" s="15"/>
      <c r="AT79" s="15"/>
      <c r="AU79" s="15"/>
      <c r="AV79" s="15"/>
      <c r="AW79" s="15"/>
      <c r="AX79" s="15"/>
      <c r="AY79" s="15"/>
      <c r="AZ79" s="15"/>
      <c r="BB79" s="345"/>
      <c r="BC79" s="346"/>
      <c r="BD79" s="346"/>
      <c r="BE79" s="346"/>
      <c r="BF79" s="346"/>
      <c r="BG79" s="346"/>
      <c r="BH79" s="347"/>
    </row>
    <row r="80" spans="1:63" ht="6" customHeight="1" x14ac:dyDescent="0.15">
      <c r="AE80" s="1014"/>
    </row>
    <row r="81" spans="1:61" ht="48" customHeight="1" thickBot="1" x14ac:dyDescent="0.2">
      <c r="A81" s="1295" t="s">
        <v>79</v>
      </c>
      <c r="B81" s="1009"/>
      <c r="C81" s="1009"/>
      <c r="D81" s="1009"/>
      <c r="E81" s="1009"/>
      <c r="F81" s="1009"/>
      <c r="G81" s="1009"/>
      <c r="H81" s="1009"/>
      <c r="I81" s="1009"/>
      <c r="J81" s="1009"/>
      <c r="K81" s="1009"/>
      <c r="L81" s="1009"/>
      <c r="M81" s="1009"/>
      <c r="N81" s="1009"/>
      <c r="O81" s="1009"/>
      <c r="P81" s="1009"/>
      <c r="Q81" s="1009"/>
      <c r="R81" s="1009"/>
      <c r="S81" s="1009"/>
      <c r="T81" s="1009"/>
      <c r="U81" s="1009"/>
      <c r="V81" s="1009"/>
      <c r="W81" s="1009"/>
      <c r="X81" s="1009"/>
      <c r="Y81" s="1009"/>
      <c r="Z81" s="1009"/>
      <c r="AA81" s="1009"/>
      <c r="AB81" s="1009"/>
      <c r="AC81" s="1296"/>
      <c r="AE81" s="1015"/>
      <c r="AF81" s="348"/>
      <c r="AG81" s="1295" t="s">
        <v>79</v>
      </c>
      <c r="AH81" s="1009"/>
      <c r="AI81" s="1009"/>
      <c r="AJ81" s="1009"/>
      <c r="AK81" s="1009"/>
      <c r="AL81" s="1009"/>
      <c r="AM81" s="1009"/>
      <c r="AN81" s="1009"/>
      <c r="AO81" s="1009"/>
      <c r="AP81" s="1009"/>
      <c r="AQ81" s="1009"/>
      <c r="AR81" s="1009"/>
      <c r="AS81" s="1009"/>
      <c r="AT81" s="1009"/>
      <c r="AU81" s="1009"/>
      <c r="AV81" s="1009"/>
      <c r="AW81" s="1009"/>
      <c r="AX81" s="1009"/>
      <c r="AY81" s="1009"/>
      <c r="AZ81" s="1009"/>
      <c r="BA81" s="1009"/>
      <c r="BB81" s="1009"/>
      <c r="BC81" s="1009"/>
      <c r="BD81" s="1009"/>
      <c r="BE81" s="1009"/>
      <c r="BF81" s="1009"/>
      <c r="BG81" s="1009"/>
      <c r="BH81" s="1296"/>
    </row>
    <row r="82" spans="1:61" ht="12" customHeight="1" thickTop="1" x14ac:dyDescent="0.1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row>
  </sheetData>
  <sheetProtection algorithmName="SHA-512" hashValue="YpYClobDRoCbs6qhogWfPbTxB7BPgJVcuBU983ZP7l0e6NWQZFuymmb8xtXSvhHtN4+NNY7kb8n3hPKLccbTow==" saltValue="Am05R+9PYPBkzwTnnV56kA==" spinCount="100000" sheet="1" scenarios="1"/>
  <mergeCells count="529">
    <mergeCell ref="AE63:AE72"/>
    <mergeCell ref="AE56:AE61"/>
    <mergeCell ref="AE49:AE51"/>
    <mergeCell ref="AQ60:AU61"/>
    <mergeCell ref="AV60:AW60"/>
    <mergeCell ref="AZ60:BA60"/>
    <mergeCell ref="BD60:BF60"/>
    <mergeCell ref="BG60:BI60"/>
    <mergeCell ref="BG58:BI58"/>
    <mergeCell ref="BG56:BI56"/>
    <mergeCell ref="BG53:BI53"/>
    <mergeCell ref="BG54:BI54"/>
    <mergeCell ref="BG55:BI55"/>
    <mergeCell ref="AN66:AR66"/>
    <mergeCell ref="AS66:AY66"/>
    <mergeCell ref="AZ66:BC66"/>
    <mergeCell ref="AH71:AI71"/>
    <mergeCell ref="AJ71:BI71"/>
    <mergeCell ref="AN67:AR67"/>
    <mergeCell ref="AS67:AY67"/>
    <mergeCell ref="AZ67:BC67"/>
    <mergeCell ref="BD67:BI67"/>
    <mergeCell ref="AL68:AU68"/>
    <mergeCell ref="P61:Q61"/>
    <mergeCell ref="T61:U61"/>
    <mergeCell ref="X61:Z61"/>
    <mergeCell ref="AA61:AC61"/>
    <mergeCell ref="AV61:AW61"/>
    <mergeCell ref="AZ61:BA61"/>
    <mergeCell ref="BD61:BF61"/>
    <mergeCell ref="BG61:BI61"/>
    <mergeCell ref="A60:E61"/>
    <mergeCell ref="F60:J61"/>
    <mergeCell ref="K60:O61"/>
    <mergeCell ref="P60:Q60"/>
    <mergeCell ref="T60:U60"/>
    <mergeCell ref="X60:Z60"/>
    <mergeCell ref="AA60:AC60"/>
    <mergeCell ref="AG60:AK61"/>
    <mergeCell ref="AL60:AP61"/>
    <mergeCell ref="P59:Q59"/>
    <mergeCell ref="T59:U59"/>
    <mergeCell ref="X59:Z59"/>
    <mergeCell ref="AA59:AC59"/>
    <mergeCell ref="AV59:AW59"/>
    <mergeCell ref="AZ59:BA59"/>
    <mergeCell ref="BD59:BF59"/>
    <mergeCell ref="BG59:BI59"/>
    <mergeCell ref="A58:O59"/>
    <mergeCell ref="P58:Q58"/>
    <mergeCell ref="T58:U58"/>
    <mergeCell ref="X58:Z58"/>
    <mergeCell ref="AA58:AC58"/>
    <mergeCell ref="AG58:AU59"/>
    <mergeCell ref="AV58:AW58"/>
    <mergeCell ref="AZ58:BA58"/>
    <mergeCell ref="BD58:BF58"/>
    <mergeCell ref="P57:Q57"/>
    <mergeCell ref="T57:U57"/>
    <mergeCell ref="X57:Z57"/>
    <mergeCell ref="AA57:AC57"/>
    <mergeCell ref="AV57:AW57"/>
    <mergeCell ref="AZ57:BA57"/>
    <mergeCell ref="BD57:BF57"/>
    <mergeCell ref="BG57:BI57"/>
    <mergeCell ref="A56:O57"/>
    <mergeCell ref="P56:Q56"/>
    <mergeCell ref="T56:U56"/>
    <mergeCell ref="X56:Z56"/>
    <mergeCell ref="AA56:AC56"/>
    <mergeCell ref="AG56:AU57"/>
    <mergeCell ref="AV56:AW56"/>
    <mergeCell ref="AZ56:BA56"/>
    <mergeCell ref="BD56:BF56"/>
    <mergeCell ref="A54:O55"/>
    <mergeCell ref="P54:Q54"/>
    <mergeCell ref="T54:U54"/>
    <mergeCell ref="X54:Z54"/>
    <mergeCell ref="AA54:AC54"/>
    <mergeCell ref="AG54:AU55"/>
    <mergeCell ref="AV54:AW54"/>
    <mergeCell ref="AZ54:BA54"/>
    <mergeCell ref="BD54:BF54"/>
    <mergeCell ref="P55:Q55"/>
    <mergeCell ref="T55:U55"/>
    <mergeCell ref="X55:Z55"/>
    <mergeCell ref="AA55:AC55"/>
    <mergeCell ref="AV55:AW55"/>
    <mergeCell ref="AZ55:BA55"/>
    <mergeCell ref="BD55:BF55"/>
    <mergeCell ref="A52:O53"/>
    <mergeCell ref="P52:Q52"/>
    <mergeCell ref="T52:U52"/>
    <mergeCell ref="X52:Z52"/>
    <mergeCell ref="AA52:AC52"/>
    <mergeCell ref="AG52:AU53"/>
    <mergeCell ref="AV52:AW52"/>
    <mergeCell ref="AZ52:BA52"/>
    <mergeCell ref="BD52:BF52"/>
    <mergeCell ref="P53:Q53"/>
    <mergeCell ref="T53:U53"/>
    <mergeCell ref="X53:Z53"/>
    <mergeCell ref="AA53:AC53"/>
    <mergeCell ref="AV53:AW53"/>
    <mergeCell ref="AZ53:BA53"/>
    <mergeCell ref="BD53:BF53"/>
    <mergeCell ref="A50:O51"/>
    <mergeCell ref="P50:Q50"/>
    <mergeCell ref="T50:U50"/>
    <mergeCell ref="X50:Z50"/>
    <mergeCell ref="AA50:AC50"/>
    <mergeCell ref="AG50:AU51"/>
    <mergeCell ref="AV50:AW50"/>
    <mergeCell ref="AZ50:BA50"/>
    <mergeCell ref="BD50:BF50"/>
    <mergeCell ref="P51:Q51"/>
    <mergeCell ref="T51:U51"/>
    <mergeCell ref="X51:Z51"/>
    <mergeCell ref="AA51:AC51"/>
    <mergeCell ref="AV51:AW51"/>
    <mergeCell ref="AZ51:BA51"/>
    <mergeCell ref="BD51:BF51"/>
    <mergeCell ref="A48:O49"/>
    <mergeCell ref="P48:Q48"/>
    <mergeCell ref="T48:U48"/>
    <mergeCell ref="X48:Z48"/>
    <mergeCell ref="AA48:AC48"/>
    <mergeCell ref="AG48:AU49"/>
    <mergeCell ref="AV48:AW48"/>
    <mergeCell ref="AZ48:BA48"/>
    <mergeCell ref="BD48:BF48"/>
    <mergeCell ref="P49:Q49"/>
    <mergeCell ref="T49:U49"/>
    <mergeCell ref="X49:Z49"/>
    <mergeCell ref="AA49:AC49"/>
    <mergeCell ref="AV49:AW49"/>
    <mergeCell ref="AZ49:BA49"/>
    <mergeCell ref="BD49:BF49"/>
    <mergeCell ref="A46:O47"/>
    <mergeCell ref="P46:Q46"/>
    <mergeCell ref="T46:U46"/>
    <mergeCell ref="X46:Z46"/>
    <mergeCell ref="AA46:AC46"/>
    <mergeCell ref="AG46:AU47"/>
    <mergeCell ref="AV46:AW46"/>
    <mergeCell ref="AZ46:BA46"/>
    <mergeCell ref="BD46:BF46"/>
    <mergeCell ref="P47:Q47"/>
    <mergeCell ref="T47:U47"/>
    <mergeCell ref="X47:Z47"/>
    <mergeCell ref="AA47:AC47"/>
    <mergeCell ref="AV47:AW47"/>
    <mergeCell ref="AZ47:BA47"/>
    <mergeCell ref="BD47:BF47"/>
    <mergeCell ref="AA43:AC43"/>
    <mergeCell ref="AL43:AU43"/>
    <mergeCell ref="AZ43:BA43"/>
    <mergeCell ref="BD43:BF43"/>
    <mergeCell ref="BG43:BI43"/>
    <mergeCell ref="A44:O45"/>
    <mergeCell ref="P44:Q44"/>
    <mergeCell ref="T44:U44"/>
    <mergeCell ref="X44:Z44"/>
    <mergeCell ref="AA44:AC44"/>
    <mergeCell ref="AG44:AU45"/>
    <mergeCell ref="AV44:AW44"/>
    <mergeCell ref="AZ44:BA44"/>
    <mergeCell ref="BD44:BF44"/>
    <mergeCell ref="BG44:BI44"/>
    <mergeCell ref="P45:Q45"/>
    <mergeCell ref="T45:U45"/>
    <mergeCell ref="X45:Z45"/>
    <mergeCell ref="AA45:AC45"/>
    <mergeCell ref="AV45:AW45"/>
    <mergeCell ref="AZ45:BA45"/>
    <mergeCell ref="BD45:BF45"/>
    <mergeCell ref="BG45:BI45"/>
    <mergeCell ref="AE40:AE43"/>
    <mergeCell ref="BE14:BI14"/>
    <mergeCell ref="AH15:AP15"/>
    <mergeCell ref="AQ15:AV15"/>
    <mergeCell ref="AW15:AZ15"/>
    <mergeCell ref="BA15:BD15"/>
    <mergeCell ref="BE15:BI15"/>
    <mergeCell ref="W79:AC79"/>
    <mergeCell ref="AE79:AE81"/>
    <mergeCell ref="A81:AC81"/>
    <mergeCell ref="AG81:BH81"/>
    <mergeCell ref="A42:E43"/>
    <mergeCell ref="F42:O42"/>
    <mergeCell ref="P42:S43"/>
    <mergeCell ref="T42:U42"/>
    <mergeCell ref="X42:Z42"/>
    <mergeCell ref="AA42:AC42"/>
    <mergeCell ref="AG42:AK43"/>
    <mergeCell ref="AL42:AU42"/>
    <mergeCell ref="AV42:AY43"/>
    <mergeCell ref="AZ42:BA42"/>
    <mergeCell ref="BD42:BF42"/>
    <mergeCell ref="BG42:BI42"/>
    <mergeCell ref="F43:O43"/>
    <mergeCell ref="T43:U43"/>
    <mergeCell ref="Q15:T15"/>
    <mergeCell ref="E22:E23"/>
    <mergeCell ref="M20:M21"/>
    <mergeCell ref="N20:N21"/>
    <mergeCell ref="H22:H23"/>
    <mergeCell ref="E18:E19"/>
    <mergeCell ref="E20:E21"/>
    <mergeCell ref="L22:L23"/>
    <mergeCell ref="L18:L19"/>
    <mergeCell ref="I18:J19"/>
    <mergeCell ref="K18:K19"/>
    <mergeCell ref="I20:J21"/>
    <mergeCell ref="K20:K21"/>
    <mergeCell ref="G18:G19"/>
    <mergeCell ref="F20:F21"/>
    <mergeCell ref="G20:G21"/>
    <mergeCell ref="N18:N19"/>
    <mergeCell ref="H18:H19"/>
    <mergeCell ref="N22:N23"/>
    <mergeCell ref="M18:M19"/>
    <mergeCell ref="G22:G23"/>
    <mergeCell ref="AU9:AV10"/>
    <mergeCell ref="AW9:AX10"/>
    <mergeCell ref="AY9:BD10"/>
    <mergeCell ref="AG11:AI12"/>
    <mergeCell ref="AJ11:AP12"/>
    <mergeCell ref="AQ11:AS12"/>
    <mergeCell ref="AT11:AX12"/>
    <mergeCell ref="AY11:AZ12"/>
    <mergeCell ref="BA11:BD12"/>
    <mergeCell ref="A4:C8"/>
    <mergeCell ref="D4:N7"/>
    <mergeCell ref="O4:X7"/>
    <mergeCell ref="Y4:AC12"/>
    <mergeCell ref="D8:N8"/>
    <mergeCell ref="A9:C10"/>
    <mergeCell ref="D9:E10"/>
    <mergeCell ref="F9:F10"/>
    <mergeCell ref="G9:H10"/>
    <mergeCell ref="I9:I10"/>
    <mergeCell ref="J9:K10"/>
    <mergeCell ref="L9:N10"/>
    <mergeCell ref="O9:P10"/>
    <mergeCell ref="Q9:R10"/>
    <mergeCell ref="S9:X10"/>
    <mergeCell ref="A11:C12"/>
    <mergeCell ref="D11:J12"/>
    <mergeCell ref="K11:M12"/>
    <mergeCell ref="N11:R12"/>
    <mergeCell ref="S11:T12"/>
    <mergeCell ref="U11:X12"/>
    <mergeCell ref="A14:A17"/>
    <mergeCell ref="A18:D23"/>
    <mergeCell ref="AG14:AG17"/>
    <mergeCell ref="AG18:AJ23"/>
    <mergeCell ref="BE63:BF63"/>
    <mergeCell ref="BG63:BI63"/>
    <mergeCell ref="AG64:AH64"/>
    <mergeCell ref="AL64:AM64"/>
    <mergeCell ref="AX64:AY64"/>
    <mergeCell ref="AZ64:BD64"/>
    <mergeCell ref="BE64:BF64"/>
    <mergeCell ref="BG64:BI64"/>
    <mergeCell ref="AN62:BI62"/>
    <mergeCell ref="AG63:AH63"/>
    <mergeCell ref="AI63:AJ63"/>
    <mergeCell ref="AG39:AJ39"/>
    <mergeCell ref="AK39:BI39"/>
    <mergeCell ref="AG40:AU41"/>
    <mergeCell ref="AV40:AY41"/>
    <mergeCell ref="Y14:AC14"/>
    <mergeCell ref="Y15:AC15"/>
    <mergeCell ref="B14:J14"/>
    <mergeCell ref="B15:J15"/>
    <mergeCell ref="U15:X15"/>
    <mergeCell ref="BG47:BI47"/>
    <mergeCell ref="BG48:BI48"/>
    <mergeCell ref="BG49:BI49"/>
    <mergeCell ref="BG50:BI50"/>
    <mergeCell ref="BG51:BI51"/>
    <mergeCell ref="BG52:BI52"/>
    <mergeCell ref="AV68:BI68"/>
    <mergeCell ref="AG69:AG70"/>
    <mergeCell ref="AH70:AI70"/>
    <mergeCell ref="AJ70:BI70"/>
    <mergeCell ref="BD66:BI66"/>
    <mergeCell ref="AG30:AG34"/>
    <mergeCell ref="AH30:BD30"/>
    <mergeCell ref="BE30:BI30"/>
    <mergeCell ref="AH31:AJ32"/>
    <mergeCell ref="AK31:AN32"/>
    <mergeCell ref="AO31:AQ32"/>
    <mergeCell ref="AZ40:BC41"/>
    <mergeCell ref="BD40:BI41"/>
    <mergeCell ref="BG46:BI46"/>
    <mergeCell ref="BA37:BC38"/>
    <mergeCell ref="AG35:AG38"/>
    <mergeCell ref="AH35:AJ36"/>
    <mergeCell ref="AK35:AN36"/>
    <mergeCell ref="AO35:AQ36"/>
    <mergeCell ref="AR35:BI36"/>
    <mergeCell ref="AH37:AI38"/>
    <mergeCell ref="AJ37:AP38"/>
    <mergeCell ref="AQ37:AT38"/>
    <mergeCell ref="AU37:AY38"/>
    <mergeCell ref="AZ37:AZ38"/>
    <mergeCell ref="BD37:BD38"/>
    <mergeCell ref="BE37:BF38"/>
    <mergeCell ref="BG37:BG38"/>
    <mergeCell ref="BH37:BI38"/>
    <mergeCell ref="AR31:BI32"/>
    <mergeCell ref="AH33:AI34"/>
    <mergeCell ref="AJ33:AP34"/>
    <mergeCell ref="AQ33:AT34"/>
    <mergeCell ref="AU33:AY34"/>
    <mergeCell ref="AZ33:AZ34"/>
    <mergeCell ref="BD33:BD34"/>
    <mergeCell ref="BE33:BF34"/>
    <mergeCell ref="BG33:BG34"/>
    <mergeCell ref="BH33:BI34"/>
    <mergeCell ref="BA33:BC34"/>
    <mergeCell ref="AO20:AP21"/>
    <mergeCell ref="AK20:AK21"/>
    <mergeCell ref="AL20:AL21"/>
    <mergeCell ref="AU22:AX23"/>
    <mergeCell ref="AG24:AG29"/>
    <mergeCell ref="AH24:AJ25"/>
    <mergeCell ref="AK24:AN25"/>
    <mergeCell ref="AO24:AQ25"/>
    <mergeCell ref="AR24:BI25"/>
    <mergeCell ref="AH26:AL27"/>
    <mergeCell ref="AM26:BI27"/>
    <mergeCell ref="AH28:AJ29"/>
    <mergeCell ref="AK28:AL29"/>
    <mergeCell ref="AM28:AM29"/>
    <mergeCell ref="AN28:AP29"/>
    <mergeCell ref="AQ28:AQ29"/>
    <mergeCell ref="AR28:AT29"/>
    <mergeCell ref="AU28:AV29"/>
    <mergeCell ref="AW28:AY29"/>
    <mergeCell ref="AZ28:AZ29"/>
    <mergeCell ref="BE28:BE29"/>
    <mergeCell ref="BF28:BI29"/>
    <mergeCell ref="BA28:BD29"/>
    <mergeCell ref="BH16:BI16"/>
    <mergeCell ref="AO17:AP17"/>
    <mergeCell ref="AR17:AS17"/>
    <mergeCell ref="BE17:BF17"/>
    <mergeCell ref="BH17:BI17"/>
    <mergeCell ref="AT20:AT21"/>
    <mergeCell ref="AK22:AK23"/>
    <mergeCell ref="AK18:AK19"/>
    <mergeCell ref="AR22:AR23"/>
    <mergeCell ref="AS22:AS23"/>
    <mergeCell ref="AL22:AL23"/>
    <mergeCell ref="AM22:AM23"/>
    <mergeCell ref="AN22:AN23"/>
    <mergeCell ref="AO22:AP23"/>
    <mergeCell ref="AQ22:AQ23"/>
    <mergeCell ref="AL18:AL19"/>
    <mergeCell ref="AM18:AM19"/>
    <mergeCell ref="AN18:AN19"/>
    <mergeCell ref="AO18:AP19"/>
    <mergeCell ref="AQ18:AQ19"/>
    <mergeCell ref="AR18:AR19"/>
    <mergeCell ref="AS18:AS19"/>
    <mergeCell ref="AM20:AM21"/>
    <mergeCell ref="AN20:AN21"/>
    <mergeCell ref="AQ20:AQ21"/>
    <mergeCell ref="AR20:AR21"/>
    <mergeCell ref="AS20:AS21"/>
    <mergeCell ref="AY20:BI21"/>
    <mergeCell ref="AG1:AI1"/>
    <mergeCell ref="AJ1:BD1"/>
    <mergeCell ref="AU18:AX19"/>
    <mergeCell ref="AY18:BI19"/>
    <mergeCell ref="AG4:AI8"/>
    <mergeCell ref="AJ4:AT7"/>
    <mergeCell ref="AU4:BD7"/>
    <mergeCell ref="BE4:BI12"/>
    <mergeCell ref="AJ8:AT8"/>
    <mergeCell ref="AG9:AI10"/>
    <mergeCell ref="AJ9:AK10"/>
    <mergeCell ref="AL9:AL10"/>
    <mergeCell ref="AM9:AN10"/>
    <mergeCell ref="AO9:AO10"/>
    <mergeCell ref="AP9:AQ10"/>
    <mergeCell ref="AR9:AT10"/>
    <mergeCell ref="AQ16:AQ17"/>
    <mergeCell ref="AR16:AS16"/>
    <mergeCell ref="BE16:BF16"/>
    <mergeCell ref="BG16:BG17"/>
    <mergeCell ref="A40:O41"/>
    <mergeCell ref="U33:W34"/>
    <mergeCell ref="U37:W38"/>
    <mergeCell ref="A35:A38"/>
    <mergeCell ref="E35:H36"/>
    <mergeCell ref="D37:J38"/>
    <mergeCell ref="U28:X29"/>
    <mergeCell ref="L35:AC36"/>
    <mergeCell ref="K37:N38"/>
    <mergeCell ref="T37:T38"/>
    <mergeCell ref="I35:K36"/>
    <mergeCell ref="A30:A34"/>
    <mergeCell ref="D33:J34"/>
    <mergeCell ref="Y33:Z34"/>
    <mergeCell ref="X33:X34"/>
    <mergeCell ref="L31:AC32"/>
    <mergeCell ref="AA1:AC1"/>
    <mergeCell ref="D1:X1"/>
    <mergeCell ref="X2:Y2"/>
    <mergeCell ref="A2:W2"/>
    <mergeCell ref="A1:C1"/>
    <mergeCell ref="AY22:BI23"/>
    <mergeCell ref="AT22:AT23"/>
    <mergeCell ref="U14:X14"/>
    <mergeCell ref="K14:P14"/>
    <mergeCell ref="K15:P15"/>
    <mergeCell ref="Q14:T14"/>
    <mergeCell ref="M22:M23"/>
    <mergeCell ref="AA16:AA17"/>
    <mergeCell ref="B16:H17"/>
    <mergeCell ref="AH14:AP14"/>
    <mergeCell ref="AQ14:AV14"/>
    <mergeCell ref="AW14:AZ14"/>
    <mergeCell ref="BA14:BD14"/>
    <mergeCell ref="AH16:AN17"/>
    <mergeCell ref="AO16:AP16"/>
    <mergeCell ref="AT16:BD17"/>
    <mergeCell ref="AT18:AT19"/>
    <mergeCell ref="AU20:AX21"/>
    <mergeCell ref="O37:S38"/>
    <mergeCell ref="P40:S41"/>
    <mergeCell ref="E39:AC39"/>
    <mergeCell ref="O33:S34"/>
    <mergeCell ref="B33:C34"/>
    <mergeCell ref="B37:C38"/>
    <mergeCell ref="BG1:BI1"/>
    <mergeCell ref="AG2:BC2"/>
    <mergeCell ref="BD2:BE2"/>
    <mergeCell ref="G28:G29"/>
    <mergeCell ref="H28:J29"/>
    <mergeCell ref="K28:K29"/>
    <mergeCell ref="L28:N29"/>
    <mergeCell ref="Q28:S29"/>
    <mergeCell ref="T28:T29"/>
    <mergeCell ref="K16:K17"/>
    <mergeCell ref="N16:X17"/>
    <mergeCell ref="O18:R19"/>
    <mergeCell ref="S22:AC23"/>
    <mergeCell ref="K22:K23"/>
    <mergeCell ref="O22:R23"/>
    <mergeCell ref="AE27:AE34"/>
    <mergeCell ref="L20:L21"/>
    <mergeCell ref="O28:P29"/>
    <mergeCell ref="S20:AC21"/>
    <mergeCell ref="T64:X64"/>
    <mergeCell ref="A63:B63"/>
    <mergeCell ref="H67:L67"/>
    <mergeCell ref="M67:S67"/>
    <mergeCell ref="T67:W67"/>
    <mergeCell ref="X43:Z43"/>
    <mergeCell ref="E28:F29"/>
    <mergeCell ref="A24:A29"/>
    <mergeCell ref="B28:D29"/>
    <mergeCell ref="B24:D25"/>
    <mergeCell ref="E24:H25"/>
    <mergeCell ref="I24:K25"/>
    <mergeCell ref="T40:W41"/>
    <mergeCell ref="X40:AC41"/>
    <mergeCell ref="AB37:AC38"/>
    <mergeCell ref="B30:X30"/>
    <mergeCell ref="Y30:AC30"/>
    <mergeCell ref="AB33:AC34"/>
    <mergeCell ref="Y37:Z38"/>
    <mergeCell ref="AA37:AA38"/>
    <mergeCell ref="AA33:AA34"/>
    <mergeCell ref="B31:D32"/>
    <mergeCell ref="L24:AC25"/>
    <mergeCell ref="AE18:AE23"/>
    <mergeCell ref="A69:A70"/>
    <mergeCell ref="Y28:Y29"/>
    <mergeCell ref="I16:J16"/>
    <mergeCell ref="I17:J17"/>
    <mergeCell ref="L16:M16"/>
    <mergeCell ref="L17:M17"/>
    <mergeCell ref="Y16:Z16"/>
    <mergeCell ref="AB16:AC16"/>
    <mergeCell ref="B26:F27"/>
    <mergeCell ref="G26:AC27"/>
    <mergeCell ref="Z28:AC29"/>
    <mergeCell ref="Y17:Z17"/>
    <mergeCell ref="AB17:AC17"/>
    <mergeCell ref="O20:R21"/>
    <mergeCell ref="H20:H21"/>
    <mergeCell ref="F22:F23"/>
    <mergeCell ref="F18:F19"/>
    <mergeCell ref="I22:J23"/>
    <mergeCell ref="X37:X38"/>
    <mergeCell ref="K33:N34"/>
    <mergeCell ref="T33:T34"/>
    <mergeCell ref="B35:D36"/>
    <mergeCell ref="S18:AC19"/>
    <mergeCell ref="AE2:AE12"/>
    <mergeCell ref="B71:C71"/>
    <mergeCell ref="E31:H32"/>
    <mergeCell ref="I31:K32"/>
    <mergeCell ref="F68:O68"/>
    <mergeCell ref="Y63:Z63"/>
    <mergeCell ref="AA63:AC63"/>
    <mergeCell ref="Y64:Z64"/>
    <mergeCell ref="D70:AC70"/>
    <mergeCell ref="D71:AC71"/>
    <mergeCell ref="X66:AC66"/>
    <mergeCell ref="C63:D63"/>
    <mergeCell ref="P68:AC68"/>
    <mergeCell ref="T66:W66"/>
    <mergeCell ref="H66:L66"/>
    <mergeCell ref="M66:S66"/>
    <mergeCell ref="A64:B64"/>
    <mergeCell ref="F64:G64"/>
    <mergeCell ref="H62:AC62"/>
    <mergeCell ref="B70:C70"/>
    <mergeCell ref="A39:D39"/>
    <mergeCell ref="X67:AC67"/>
    <mergeCell ref="AA64:AC64"/>
    <mergeCell ref="R64:S64"/>
  </mergeCells>
  <phoneticPr fontId="8"/>
  <dataValidations count="6">
    <dataValidation type="list" allowBlank="1" showInputMessage="1" showErrorMessage="1" sqref="A66:A69 AG71 AG66:AG69 A71" xr:uid="{00000000-0002-0000-0300-000000000000}">
      <formula1>"□, ☑"</formula1>
    </dataValidation>
    <dataValidation type="list" allowBlank="1" showInputMessage="1" showErrorMessage="1" sqref="AK63:AK64 AQ63:AQ64 AW64 AT63:AT64 AN63:AN64" xr:uid="{00000000-0002-0000-0300-000001000000}">
      <formula1>"○, ×, 　"</formula1>
    </dataValidation>
    <dataValidation type="list" allowBlank="1" showInputMessage="1" showErrorMessage="1" sqref="Y30:AC30 BE30:BI30" xr:uid="{00000000-0002-0000-0300-000003000000}">
      <formula1>"☑N/A"</formula1>
    </dataValidation>
    <dataValidation type="list" allowBlank="1" showInputMessage="1" showErrorMessage="1" sqref="L17:M17 AR17:AS17" xr:uid="{00000000-0002-0000-0300-000004000000}">
      <formula1>"4,9"</formula1>
    </dataValidation>
    <dataValidation type="list" allowBlank="1" showInputMessage="1" showErrorMessage="1" sqref="AB17:AC17 BH17:BI17" xr:uid="{00000000-0002-0000-0300-000005000000}">
      <formula1>"3,9"</formula1>
    </dataValidation>
    <dataValidation type="list" allowBlank="1" showInputMessage="1" showErrorMessage="1" sqref="E63:E64 H63:H64 K63:K64 N63:N64 Q64" xr:uid="{C29721C9-054E-492C-982D-FAE763C99AB3}">
      <formula1>"○"</formula1>
    </dataValidation>
  </dataValidations>
  <hyperlinks>
    <hyperlink ref="AM26" r:id="rId1" xr:uid="{1A0210B1-D70D-48AB-A9CE-527988259231}"/>
  </hyperlinks>
  <printOptions horizontalCentered="1" verticalCentered="1"/>
  <pageMargins left="0.19685039370078741" right="0.19685039370078741" top="0.23622047244094491" bottom="0.15748031496062992" header="0.23622047244094491" footer="0.15748031496062992"/>
  <pageSetup paperSize="9" scale="71"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FF00"/>
    <pageSetUpPr fitToPage="1"/>
  </sheetPr>
  <dimension ref="A1:CB84"/>
  <sheetViews>
    <sheetView zoomScale="79" zoomScaleNormal="79" zoomScaleSheetLayoutView="70" workbookViewId="0">
      <selection activeCell="AH4" sqref="AH4"/>
    </sheetView>
  </sheetViews>
  <sheetFormatPr defaultColWidth="9" defaultRowHeight="12" customHeight="1" x14ac:dyDescent="0.15"/>
  <cols>
    <col min="1" max="1" width="6.625" style="8" customWidth="1"/>
    <col min="2" max="4" width="5.875" style="8" customWidth="1"/>
    <col min="5" max="8" width="3.5" style="8" customWidth="1"/>
    <col min="9" max="10" width="3.875" style="8" customWidth="1"/>
    <col min="11" max="11" width="3.5" style="8" customWidth="1"/>
    <col min="12" max="12" width="3.75" style="8" customWidth="1"/>
    <col min="13" max="13" width="5.25" style="8" customWidth="1"/>
    <col min="14" max="14" width="6.75" style="8" customWidth="1"/>
    <col min="15" max="15" width="10.5" style="8" customWidth="1"/>
    <col min="16" max="16" width="3.375" style="8" customWidth="1"/>
    <col min="17" max="21" width="4.125" style="8" customWidth="1"/>
    <col min="22" max="22" width="7.375" style="8" customWidth="1"/>
    <col min="23" max="25" width="4.125" style="8" customWidth="1"/>
    <col min="26" max="32" width="5.5" style="8" customWidth="1"/>
    <col min="33" max="33" width="6.75" style="8" customWidth="1"/>
    <col min="34" max="36" width="5.5" style="8" customWidth="1"/>
    <col min="37" max="37" width="6.5" style="8" customWidth="1"/>
    <col min="38" max="38" width="65.875" style="148" customWidth="1"/>
    <col min="39" max="39" width="7" style="8" customWidth="1"/>
    <col min="40" max="41" width="5.875" style="8" customWidth="1"/>
    <col min="42" max="51" width="4.75" style="8" customWidth="1"/>
    <col min="52" max="53" width="6.25" style="8" customWidth="1"/>
    <col min="54" max="54" width="9.5" style="8" customWidth="1"/>
    <col min="55" max="58" width="4.75" style="8" customWidth="1"/>
    <col min="59" max="69" width="4.5" style="8" customWidth="1"/>
    <col min="70" max="71" width="6.125" style="8" customWidth="1"/>
    <col min="72" max="72" width="8" style="8" customWidth="1"/>
    <col min="73" max="74" width="6.125" style="8" customWidth="1"/>
    <col min="75" max="75" width="5.25" style="8" customWidth="1"/>
    <col min="76" max="76" width="5.625" style="8" customWidth="1"/>
    <col min="77" max="77" width="10.625" style="8" hidden="1" customWidth="1"/>
    <col min="78" max="78" width="9" style="8" hidden="1" customWidth="1"/>
    <col min="79" max="79" width="11.375" style="8" hidden="1" customWidth="1"/>
    <col min="80" max="80" width="9" style="8" hidden="1" customWidth="1"/>
    <col min="81" max="16384" width="9" style="8"/>
  </cols>
  <sheetData>
    <row r="1" spans="1:76" ht="18.75" customHeight="1" x14ac:dyDescent="0.15">
      <c r="A1" s="553" t="str">
        <f>Option!B86</f>
        <v>2026 Spring</v>
      </c>
      <c r="B1" s="553"/>
      <c r="C1" s="553"/>
      <c r="D1" s="553" t="s">
        <v>572</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31"/>
      <c r="AJ1" s="61" t="s">
        <v>177</v>
      </c>
      <c r="AL1" s="350" t="s">
        <v>439</v>
      </c>
      <c r="AN1" s="553" t="str">
        <f>Option!B86</f>
        <v>2026 Spring</v>
      </c>
      <c r="AO1" s="553"/>
      <c r="AP1" s="553"/>
      <c r="AQ1" s="553" t="s">
        <v>572</v>
      </c>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351"/>
      <c r="BQ1" s="351"/>
      <c r="BR1" s="351"/>
      <c r="BS1" s="351"/>
      <c r="BT1" s="351"/>
      <c r="BU1" s="351"/>
      <c r="BV1" s="31"/>
      <c r="BW1" s="61" t="s">
        <v>177</v>
      </c>
    </row>
    <row r="2" spans="1:76" ht="30" customHeight="1" x14ac:dyDescent="0.15">
      <c r="A2" s="727" t="s">
        <v>25</v>
      </c>
      <c r="B2" s="728"/>
      <c r="C2" s="729" t="str">
        <f>IF('New Graduate_checklist'!E3="","Fill in the checklist.",'New Graduate_checklist'!E3)</f>
        <v>Fill in the checklist.</v>
      </c>
      <c r="D2" s="729"/>
      <c r="E2" s="729"/>
      <c r="F2" s="729"/>
      <c r="G2" s="729"/>
      <c r="H2" s="729"/>
      <c r="I2" s="729"/>
      <c r="J2" s="729"/>
      <c r="K2" s="729"/>
      <c r="L2" s="729"/>
      <c r="M2" s="729"/>
      <c r="N2" s="729"/>
      <c r="O2" s="729"/>
      <c r="P2" s="729"/>
      <c r="Q2" s="729"/>
      <c r="R2" s="729"/>
      <c r="S2" s="730"/>
      <c r="T2" s="727" t="s">
        <v>26</v>
      </c>
      <c r="U2" s="728"/>
      <c r="V2" s="728"/>
      <c r="W2" s="728"/>
      <c r="X2" s="732" t="str">
        <f>IF('New Graduate_checklist'!E2="","Fill in the checklist.",'New Graduate_checklist'!E2)</f>
        <v>Fill in the checklist.</v>
      </c>
      <c r="Y2" s="732"/>
      <c r="Z2" s="732"/>
      <c r="AA2" s="732"/>
      <c r="AB2" s="732"/>
      <c r="AC2" s="733"/>
      <c r="AD2" s="32" t="s">
        <v>19</v>
      </c>
      <c r="AE2" s="734">
        <v>2026</v>
      </c>
      <c r="AF2" s="734"/>
      <c r="AG2" s="154">
        <f>NO.1!AA2</f>
        <v>0</v>
      </c>
      <c r="AH2" s="21" t="s">
        <v>18</v>
      </c>
      <c r="AI2" s="154">
        <f>NO.1!AC2</f>
        <v>0</v>
      </c>
      <c r="AJ2" s="195"/>
      <c r="AL2" s="465" t="s">
        <v>676</v>
      </c>
      <c r="AN2" s="727" t="s">
        <v>25</v>
      </c>
      <c r="AO2" s="728"/>
      <c r="AP2" s="729" t="s">
        <v>120</v>
      </c>
      <c r="AQ2" s="729"/>
      <c r="AR2" s="729"/>
      <c r="AS2" s="729"/>
      <c r="AT2" s="729"/>
      <c r="AU2" s="729"/>
      <c r="AV2" s="729"/>
      <c r="AW2" s="729"/>
      <c r="AX2" s="729"/>
      <c r="AY2" s="729"/>
      <c r="AZ2" s="729"/>
      <c r="BA2" s="729"/>
      <c r="BB2" s="729"/>
      <c r="BC2" s="729"/>
      <c r="BD2" s="729"/>
      <c r="BE2" s="729"/>
      <c r="BF2" s="730"/>
      <c r="BG2" s="727" t="s">
        <v>26</v>
      </c>
      <c r="BH2" s="728"/>
      <c r="BI2" s="728"/>
      <c r="BJ2" s="728"/>
      <c r="BK2" s="731" t="str">
        <f>NO.1!AT11</f>
        <v>80000000</v>
      </c>
      <c r="BL2" s="732"/>
      <c r="BM2" s="732"/>
      <c r="BN2" s="732"/>
      <c r="BO2" s="732"/>
      <c r="BP2" s="733"/>
      <c r="BQ2" s="32" t="s">
        <v>19</v>
      </c>
      <c r="BR2" s="734">
        <v>2026</v>
      </c>
      <c r="BS2" s="734"/>
      <c r="BT2" s="154">
        <f>NO.1!BG2</f>
        <v>9</v>
      </c>
      <c r="BU2" s="21" t="s">
        <v>18</v>
      </c>
      <c r="BV2" s="154">
        <f>NO.1!BI2</f>
        <v>12</v>
      </c>
      <c r="BW2" s="195"/>
    </row>
    <row r="3" spans="1:76" ht="12"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L3" s="465"/>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6" ht="18" customHeight="1" x14ac:dyDescent="0.15">
      <c r="A4" s="33" t="s">
        <v>74</v>
      </c>
      <c r="E4" s="31"/>
      <c r="F4" s="31"/>
      <c r="I4" s="31"/>
      <c r="Q4" s="34"/>
      <c r="R4" s="35"/>
      <c r="S4" s="36"/>
      <c r="T4" s="35"/>
      <c r="U4" s="36"/>
      <c r="V4" s="35"/>
      <c r="W4" s="36"/>
      <c r="X4" s="35"/>
      <c r="AL4" s="465"/>
      <c r="AN4" s="33" t="s">
        <v>74</v>
      </c>
      <c r="AR4" s="31"/>
      <c r="AS4" s="31"/>
      <c r="AV4" s="31"/>
      <c r="BD4" s="34"/>
      <c r="BE4" s="35"/>
      <c r="BF4" s="36"/>
      <c r="BG4" s="35"/>
      <c r="BH4" s="36"/>
      <c r="BI4" s="35"/>
      <c r="BJ4" s="36"/>
      <c r="BK4" s="35"/>
    </row>
    <row r="5" spans="1:76" ht="15" customHeight="1" thickBot="1" x14ac:dyDescent="0.2">
      <c r="A5" s="33" t="s">
        <v>81</v>
      </c>
      <c r="E5" s="70" t="s">
        <v>209</v>
      </c>
      <c r="F5" s="31"/>
      <c r="I5" s="31"/>
      <c r="Q5" s="34"/>
      <c r="R5" s="35"/>
      <c r="S5" s="36"/>
      <c r="T5" s="35"/>
      <c r="U5" s="36"/>
      <c r="V5" s="35"/>
      <c r="W5" s="36"/>
      <c r="X5" s="35"/>
      <c r="AN5" s="33" t="s">
        <v>81</v>
      </c>
      <c r="AR5" s="70" t="s">
        <v>209</v>
      </c>
      <c r="AS5" s="31"/>
      <c r="AV5" s="31"/>
      <c r="BD5" s="34"/>
      <c r="BE5" s="35"/>
      <c r="BF5" s="36"/>
      <c r="BG5" s="35"/>
      <c r="BH5" s="36"/>
      <c r="BI5" s="35"/>
      <c r="BJ5" s="36"/>
      <c r="BK5" s="35"/>
    </row>
    <row r="6" spans="1:76" ht="15" customHeight="1" thickTop="1" x14ac:dyDescent="0.15">
      <c r="A6" s="562" t="s">
        <v>44</v>
      </c>
      <c r="B6" s="563"/>
      <c r="C6" s="562" t="s">
        <v>73</v>
      </c>
      <c r="D6" s="570"/>
      <c r="E6" s="570"/>
      <c r="F6" s="570"/>
      <c r="G6" s="570"/>
      <c r="H6" s="563"/>
      <c r="I6" s="558" t="s">
        <v>478</v>
      </c>
      <c r="J6" s="559"/>
      <c r="K6" s="562" t="s">
        <v>30</v>
      </c>
      <c r="L6" s="563"/>
      <c r="M6" s="572" t="s">
        <v>76</v>
      </c>
      <c r="N6" s="572"/>
      <c r="O6" s="572"/>
      <c r="P6" s="573" t="s">
        <v>32</v>
      </c>
      <c r="Q6" s="573"/>
      <c r="R6" s="573"/>
      <c r="S6" s="573"/>
      <c r="T6" s="562" t="s">
        <v>733</v>
      </c>
      <c r="U6" s="574"/>
      <c r="V6" s="574"/>
      <c r="W6" s="574"/>
      <c r="X6" s="574"/>
      <c r="Y6" s="575"/>
      <c r="Z6" s="558" t="s">
        <v>624</v>
      </c>
      <c r="AA6" s="579"/>
      <c r="AB6" s="579"/>
      <c r="AC6" s="579"/>
      <c r="AD6" s="580"/>
      <c r="AE6" s="584" t="s">
        <v>734</v>
      </c>
      <c r="AF6" s="585"/>
      <c r="AG6" s="559"/>
      <c r="AH6" s="593" t="s">
        <v>735</v>
      </c>
      <c r="AI6" s="593"/>
      <c r="AJ6" s="593"/>
      <c r="AK6" s="37"/>
      <c r="AL6" s="599" t="s">
        <v>737</v>
      </c>
      <c r="AN6" s="562" t="s">
        <v>44</v>
      </c>
      <c r="AO6" s="563"/>
      <c r="AP6" s="562" t="s">
        <v>73</v>
      </c>
      <c r="AQ6" s="570"/>
      <c r="AR6" s="570"/>
      <c r="AS6" s="570"/>
      <c r="AT6" s="570"/>
      <c r="AU6" s="563"/>
      <c r="AV6" s="558" t="s">
        <v>478</v>
      </c>
      <c r="AW6" s="559"/>
      <c r="AX6" s="562" t="s">
        <v>30</v>
      </c>
      <c r="AY6" s="563"/>
      <c r="AZ6" s="572" t="s">
        <v>76</v>
      </c>
      <c r="BA6" s="572"/>
      <c r="BB6" s="572"/>
      <c r="BC6" s="573" t="s">
        <v>32</v>
      </c>
      <c r="BD6" s="573"/>
      <c r="BE6" s="573"/>
      <c r="BF6" s="573"/>
      <c r="BG6" s="562" t="s">
        <v>733</v>
      </c>
      <c r="BH6" s="574"/>
      <c r="BI6" s="574"/>
      <c r="BJ6" s="574"/>
      <c r="BK6" s="574"/>
      <c r="BL6" s="575"/>
      <c r="BM6" s="584" t="s">
        <v>625</v>
      </c>
      <c r="BN6" s="579"/>
      <c r="BO6" s="579"/>
      <c r="BP6" s="579"/>
      <c r="BQ6" s="580"/>
      <c r="BR6" s="584" t="s">
        <v>734</v>
      </c>
      <c r="BS6" s="585"/>
      <c r="BT6" s="559"/>
      <c r="BU6" s="593" t="s">
        <v>735</v>
      </c>
      <c r="BV6" s="593"/>
      <c r="BW6" s="593"/>
      <c r="BX6" s="37"/>
    </row>
    <row r="7" spans="1:76" ht="24" customHeight="1" x14ac:dyDescent="0.15">
      <c r="A7" s="564"/>
      <c r="B7" s="565"/>
      <c r="C7" s="564"/>
      <c r="D7" s="571"/>
      <c r="E7" s="571"/>
      <c r="F7" s="571"/>
      <c r="G7" s="571"/>
      <c r="H7" s="565"/>
      <c r="I7" s="560"/>
      <c r="J7" s="561"/>
      <c r="K7" s="564"/>
      <c r="L7" s="565"/>
      <c r="M7" s="572"/>
      <c r="N7" s="572"/>
      <c r="O7" s="572"/>
      <c r="P7" s="573"/>
      <c r="Q7" s="573"/>
      <c r="R7" s="573"/>
      <c r="S7" s="573"/>
      <c r="T7" s="576"/>
      <c r="U7" s="577"/>
      <c r="V7" s="577"/>
      <c r="W7" s="577"/>
      <c r="X7" s="577"/>
      <c r="Y7" s="578"/>
      <c r="Z7" s="581"/>
      <c r="AA7" s="582"/>
      <c r="AB7" s="582"/>
      <c r="AC7" s="582"/>
      <c r="AD7" s="583"/>
      <c r="AE7" s="560"/>
      <c r="AF7" s="586"/>
      <c r="AG7" s="561"/>
      <c r="AH7" s="593"/>
      <c r="AI7" s="593"/>
      <c r="AJ7" s="593"/>
      <c r="AK7" s="37"/>
      <c r="AL7" s="600"/>
      <c r="AN7" s="564"/>
      <c r="AO7" s="565"/>
      <c r="AP7" s="564"/>
      <c r="AQ7" s="571"/>
      <c r="AR7" s="571"/>
      <c r="AS7" s="571"/>
      <c r="AT7" s="571"/>
      <c r="AU7" s="565"/>
      <c r="AV7" s="560"/>
      <c r="AW7" s="561"/>
      <c r="AX7" s="564"/>
      <c r="AY7" s="565"/>
      <c r="AZ7" s="572"/>
      <c r="BA7" s="572"/>
      <c r="BB7" s="572"/>
      <c r="BC7" s="573"/>
      <c r="BD7" s="573"/>
      <c r="BE7" s="573"/>
      <c r="BF7" s="573"/>
      <c r="BG7" s="576"/>
      <c r="BH7" s="577"/>
      <c r="BI7" s="577"/>
      <c r="BJ7" s="577"/>
      <c r="BK7" s="577"/>
      <c r="BL7" s="578"/>
      <c r="BM7" s="581"/>
      <c r="BN7" s="582"/>
      <c r="BO7" s="582"/>
      <c r="BP7" s="582"/>
      <c r="BQ7" s="583"/>
      <c r="BR7" s="560"/>
      <c r="BS7" s="586"/>
      <c r="BT7" s="561"/>
      <c r="BU7" s="593"/>
      <c r="BV7" s="593"/>
      <c r="BW7" s="593"/>
      <c r="BX7" s="37"/>
    </row>
    <row r="8" spans="1:76" ht="12" customHeight="1" x14ac:dyDescent="0.15">
      <c r="A8" s="566" t="s">
        <v>69</v>
      </c>
      <c r="B8" s="567"/>
      <c r="C8" s="498"/>
      <c r="D8" s="499"/>
      <c r="E8" s="499"/>
      <c r="F8" s="499"/>
      <c r="G8" s="499"/>
      <c r="H8" s="500"/>
      <c r="I8" s="533"/>
      <c r="J8" s="534"/>
      <c r="K8" s="508"/>
      <c r="L8" s="509"/>
      <c r="M8" s="539"/>
      <c r="N8" s="539"/>
      <c r="O8" s="539"/>
      <c r="P8" s="539"/>
      <c r="Q8" s="539"/>
      <c r="R8" s="539"/>
      <c r="S8" s="539"/>
      <c r="T8" s="540"/>
      <c r="U8" s="541"/>
      <c r="V8" s="541"/>
      <c r="W8" s="541"/>
      <c r="X8" s="541"/>
      <c r="Y8" s="542"/>
      <c r="Z8" s="540"/>
      <c r="AA8" s="541"/>
      <c r="AB8" s="541"/>
      <c r="AC8" s="541"/>
      <c r="AD8" s="542"/>
      <c r="AE8" s="537" t="s">
        <v>392</v>
      </c>
      <c r="AF8" s="538"/>
      <c r="AG8" s="153" t="s">
        <v>393</v>
      </c>
      <c r="AH8" s="537" t="s">
        <v>392</v>
      </c>
      <c r="AI8" s="538"/>
      <c r="AJ8" s="531" t="s">
        <v>394</v>
      </c>
      <c r="AK8" s="352"/>
      <c r="AL8" s="600"/>
      <c r="AN8" s="566" t="s">
        <v>69</v>
      </c>
      <c r="AO8" s="567"/>
      <c r="AP8" s="587" t="s">
        <v>124</v>
      </c>
      <c r="AQ8" s="588"/>
      <c r="AR8" s="588"/>
      <c r="AS8" s="588"/>
      <c r="AT8" s="588"/>
      <c r="AU8" s="589"/>
      <c r="AV8" s="594" t="s">
        <v>9</v>
      </c>
      <c r="AW8" s="595"/>
      <c r="AX8" s="594">
        <v>54</v>
      </c>
      <c r="AY8" s="595"/>
      <c r="AZ8" s="598"/>
      <c r="BA8" s="598"/>
      <c r="BB8" s="598"/>
      <c r="BC8" s="598" t="s">
        <v>113</v>
      </c>
      <c r="BD8" s="598"/>
      <c r="BE8" s="598"/>
      <c r="BF8" s="598"/>
      <c r="BG8" s="612" t="s">
        <v>121</v>
      </c>
      <c r="BH8" s="613"/>
      <c r="BI8" s="613"/>
      <c r="BJ8" s="613"/>
      <c r="BK8" s="613"/>
      <c r="BL8" s="614"/>
      <c r="BM8" s="612" t="s">
        <v>626</v>
      </c>
      <c r="BN8" s="613"/>
      <c r="BO8" s="613"/>
      <c r="BP8" s="613"/>
      <c r="BQ8" s="614"/>
      <c r="BR8" s="537" t="s">
        <v>392</v>
      </c>
      <c r="BS8" s="538"/>
      <c r="BT8" s="153" t="s">
        <v>393</v>
      </c>
      <c r="BU8" s="537" t="s">
        <v>392</v>
      </c>
      <c r="BV8" s="538"/>
      <c r="BW8" s="531" t="s">
        <v>394</v>
      </c>
      <c r="BX8" s="352"/>
    </row>
    <row r="9" spans="1:76" ht="17.25" customHeight="1" x14ac:dyDescent="0.15">
      <c r="A9" s="568"/>
      <c r="B9" s="569"/>
      <c r="C9" s="501"/>
      <c r="D9" s="502"/>
      <c r="E9" s="502"/>
      <c r="F9" s="502"/>
      <c r="G9" s="502"/>
      <c r="H9" s="503"/>
      <c r="I9" s="535"/>
      <c r="J9" s="536"/>
      <c r="K9" s="510"/>
      <c r="L9" s="511"/>
      <c r="M9" s="539"/>
      <c r="N9" s="539"/>
      <c r="O9" s="539"/>
      <c r="P9" s="539"/>
      <c r="Q9" s="539"/>
      <c r="R9" s="539"/>
      <c r="S9" s="539"/>
      <c r="T9" s="543"/>
      <c r="U9" s="544"/>
      <c r="V9" s="544"/>
      <c r="W9" s="544"/>
      <c r="X9" s="544"/>
      <c r="Y9" s="545"/>
      <c r="Z9" s="543"/>
      <c r="AA9" s="544"/>
      <c r="AB9" s="544"/>
      <c r="AC9" s="544"/>
      <c r="AD9" s="545"/>
      <c r="AE9" s="546"/>
      <c r="AF9" s="547"/>
      <c r="AG9" s="150"/>
      <c r="AH9" s="546"/>
      <c r="AI9" s="548"/>
      <c r="AJ9" s="532"/>
      <c r="AK9" s="352"/>
      <c r="AL9" s="600"/>
      <c r="AN9" s="568"/>
      <c r="AO9" s="569"/>
      <c r="AP9" s="590"/>
      <c r="AQ9" s="591"/>
      <c r="AR9" s="591"/>
      <c r="AS9" s="591"/>
      <c r="AT9" s="591"/>
      <c r="AU9" s="592"/>
      <c r="AV9" s="596"/>
      <c r="AW9" s="597"/>
      <c r="AX9" s="596"/>
      <c r="AY9" s="597"/>
      <c r="AZ9" s="598"/>
      <c r="BA9" s="598"/>
      <c r="BB9" s="598"/>
      <c r="BC9" s="598"/>
      <c r="BD9" s="598"/>
      <c r="BE9" s="598"/>
      <c r="BF9" s="598"/>
      <c r="BG9" s="615"/>
      <c r="BH9" s="616"/>
      <c r="BI9" s="616"/>
      <c r="BJ9" s="616"/>
      <c r="BK9" s="616"/>
      <c r="BL9" s="617"/>
      <c r="BM9" s="615"/>
      <c r="BN9" s="616"/>
      <c r="BO9" s="616"/>
      <c r="BP9" s="616"/>
      <c r="BQ9" s="617"/>
      <c r="BR9" s="619">
        <v>100000</v>
      </c>
      <c r="BS9" s="620"/>
      <c r="BT9" s="353" t="s">
        <v>396</v>
      </c>
      <c r="BU9" s="619">
        <v>1980000</v>
      </c>
      <c r="BV9" s="621"/>
      <c r="BW9" s="532"/>
      <c r="BX9" s="352"/>
    </row>
    <row r="10" spans="1:76" ht="12" customHeight="1" x14ac:dyDescent="0.15">
      <c r="A10" s="554" t="s">
        <v>70</v>
      </c>
      <c r="B10" s="555"/>
      <c r="C10" s="498"/>
      <c r="D10" s="499"/>
      <c r="E10" s="499"/>
      <c r="F10" s="499"/>
      <c r="G10" s="499"/>
      <c r="H10" s="500"/>
      <c r="I10" s="533"/>
      <c r="J10" s="534"/>
      <c r="K10" s="508"/>
      <c r="L10" s="509"/>
      <c r="M10" s="539"/>
      <c r="N10" s="539"/>
      <c r="O10" s="539"/>
      <c r="P10" s="539"/>
      <c r="Q10" s="539"/>
      <c r="R10" s="539"/>
      <c r="S10" s="539"/>
      <c r="T10" s="540"/>
      <c r="U10" s="541"/>
      <c r="V10" s="541"/>
      <c r="W10" s="541"/>
      <c r="X10" s="541"/>
      <c r="Y10" s="542"/>
      <c r="Z10" s="540"/>
      <c r="AA10" s="541"/>
      <c r="AB10" s="541"/>
      <c r="AC10" s="541"/>
      <c r="AD10" s="542"/>
      <c r="AE10" s="537" t="s">
        <v>392</v>
      </c>
      <c r="AF10" s="538"/>
      <c r="AG10" s="153" t="s">
        <v>393</v>
      </c>
      <c r="AH10" s="537" t="s">
        <v>392</v>
      </c>
      <c r="AI10" s="538"/>
      <c r="AJ10" s="531" t="s">
        <v>394</v>
      </c>
      <c r="AL10" s="600"/>
      <c r="AN10" s="554" t="s">
        <v>70</v>
      </c>
      <c r="AO10" s="555"/>
      <c r="AP10" s="587" t="s">
        <v>125</v>
      </c>
      <c r="AQ10" s="588"/>
      <c r="AR10" s="588"/>
      <c r="AS10" s="588"/>
      <c r="AT10" s="588"/>
      <c r="AU10" s="589"/>
      <c r="AV10" s="594"/>
      <c r="AW10" s="595"/>
      <c r="AX10" s="594">
        <v>54</v>
      </c>
      <c r="AY10" s="595"/>
      <c r="AZ10" s="598"/>
      <c r="BA10" s="598"/>
      <c r="BB10" s="598"/>
      <c r="BC10" s="598" t="s">
        <v>113</v>
      </c>
      <c r="BD10" s="598"/>
      <c r="BE10" s="598"/>
      <c r="BF10" s="598"/>
      <c r="BG10" s="612" t="s">
        <v>132</v>
      </c>
      <c r="BH10" s="613"/>
      <c r="BI10" s="613"/>
      <c r="BJ10" s="613"/>
      <c r="BK10" s="613"/>
      <c r="BL10" s="614"/>
      <c r="BM10" s="612" t="s">
        <v>626</v>
      </c>
      <c r="BN10" s="613"/>
      <c r="BO10" s="613"/>
      <c r="BP10" s="613"/>
      <c r="BQ10" s="614"/>
      <c r="BR10" s="537" t="s">
        <v>392</v>
      </c>
      <c r="BS10" s="538"/>
      <c r="BT10" s="153" t="s">
        <v>393</v>
      </c>
      <c r="BU10" s="537" t="s">
        <v>392</v>
      </c>
      <c r="BV10" s="538"/>
      <c r="BW10" s="531" t="s">
        <v>394</v>
      </c>
    </row>
    <row r="11" spans="1:76" ht="17.25" customHeight="1" x14ac:dyDescent="0.15">
      <c r="A11" s="556"/>
      <c r="B11" s="557"/>
      <c r="C11" s="501"/>
      <c r="D11" s="502"/>
      <c r="E11" s="502"/>
      <c r="F11" s="502"/>
      <c r="G11" s="502"/>
      <c r="H11" s="503"/>
      <c r="I11" s="535"/>
      <c r="J11" s="536"/>
      <c r="K11" s="510"/>
      <c r="L11" s="511"/>
      <c r="M11" s="539"/>
      <c r="N11" s="539"/>
      <c r="O11" s="539"/>
      <c r="P11" s="539"/>
      <c r="Q11" s="539"/>
      <c r="R11" s="539"/>
      <c r="S11" s="539"/>
      <c r="T11" s="543"/>
      <c r="U11" s="544"/>
      <c r="V11" s="544"/>
      <c r="W11" s="544"/>
      <c r="X11" s="544"/>
      <c r="Y11" s="545"/>
      <c r="Z11" s="543"/>
      <c r="AA11" s="544"/>
      <c r="AB11" s="544"/>
      <c r="AC11" s="544"/>
      <c r="AD11" s="545"/>
      <c r="AE11" s="546"/>
      <c r="AF11" s="547"/>
      <c r="AG11" s="150"/>
      <c r="AH11" s="546"/>
      <c r="AI11" s="548"/>
      <c r="AJ11" s="532"/>
      <c r="AL11" s="600"/>
      <c r="AN11" s="556"/>
      <c r="AO11" s="557"/>
      <c r="AP11" s="590"/>
      <c r="AQ11" s="591"/>
      <c r="AR11" s="591"/>
      <c r="AS11" s="591"/>
      <c r="AT11" s="591"/>
      <c r="AU11" s="592"/>
      <c r="AV11" s="596"/>
      <c r="AW11" s="597"/>
      <c r="AX11" s="596"/>
      <c r="AY11" s="597"/>
      <c r="AZ11" s="598"/>
      <c r="BA11" s="598"/>
      <c r="BB11" s="598"/>
      <c r="BC11" s="598"/>
      <c r="BD11" s="598"/>
      <c r="BE11" s="598"/>
      <c r="BF11" s="598"/>
      <c r="BG11" s="615"/>
      <c r="BH11" s="616"/>
      <c r="BI11" s="616"/>
      <c r="BJ11" s="616"/>
      <c r="BK11" s="616"/>
      <c r="BL11" s="617"/>
      <c r="BM11" s="615"/>
      <c r="BN11" s="616"/>
      <c r="BO11" s="616"/>
      <c r="BP11" s="616"/>
      <c r="BQ11" s="617"/>
      <c r="BR11" s="619">
        <v>0</v>
      </c>
      <c r="BS11" s="620"/>
      <c r="BT11" s="353"/>
      <c r="BU11" s="619">
        <v>0</v>
      </c>
      <c r="BV11" s="621"/>
      <c r="BW11" s="532"/>
    </row>
    <row r="12" spans="1:76" ht="12" customHeight="1" x14ac:dyDescent="0.15">
      <c r="A12" s="554" t="s">
        <v>71</v>
      </c>
      <c r="B12" s="555"/>
      <c r="C12" s="498"/>
      <c r="D12" s="499"/>
      <c r="E12" s="499"/>
      <c r="F12" s="499"/>
      <c r="G12" s="499"/>
      <c r="H12" s="500"/>
      <c r="I12" s="533"/>
      <c r="J12" s="534"/>
      <c r="K12" s="508"/>
      <c r="L12" s="509"/>
      <c r="M12" s="539"/>
      <c r="N12" s="539"/>
      <c r="O12" s="539"/>
      <c r="P12" s="539"/>
      <c r="Q12" s="539"/>
      <c r="R12" s="539"/>
      <c r="S12" s="539"/>
      <c r="T12" s="540"/>
      <c r="U12" s="541"/>
      <c r="V12" s="541"/>
      <c r="W12" s="541"/>
      <c r="X12" s="541"/>
      <c r="Y12" s="542"/>
      <c r="Z12" s="540"/>
      <c r="AA12" s="541"/>
      <c r="AB12" s="541"/>
      <c r="AC12" s="541"/>
      <c r="AD12" s="542"/>
      <c r="AE12" s="537" t="s">
        <v>392</v>
      </c>
      <c r="AF12" s="538"/>
      <c r="AG12" s="153" t="s">
        <v>393</v>
      </c>
      <c r="AH12" s="537" t="s">
        <v>392</v>
      </c>
      <c r="AI12" s="538"/>
      <c r="AJ12" s="531" t="s">
        <v>394</v>
      </c>
      <c r="AL12" s="600"/>
      <c r="AN12" s="554" t="s">
        <v>71</v>
      </c>
      <c r="AO12" s="555"/>
      <c r="AP12" s="587" t="s">
        <v>126</v>
      </c>
      <c r="AQ12" s="588"/>
      <c r="AR12" s="588"/>
      <c r="AS12" s="588"/>
      <c r="AT12" s="588"/>
      <c r="AU12" s="589"/>
      <c r="AV12" s="594"/>
      <c r="AW12" s="595"/>
      <c r="AX12" s="594">
        <v>27</v>
      </c>
      <c r="AY12" s="595"/>
      <c r="AZ12" s="598"/>
      <c r="BA12" s="598"/>
      <c r="BB12" s="598"/>
      <c r="BC12" s="598" t="s">
        <v>113</v>
      </c>
      <c r="BD12" s="598"/>
      <c r="BE12" s="598"/>
      <c r="BF12" s="598"/>
      <c r="BG12" s="612" t="s">
        <v>114</v>
      </c>
      <c r="BH12" s="613"/>
      <c r="BI12" s="613"/>
      <c r="BJ12" s="613"/>
      <c r="BK12" s="613"/>
      <c r="BL12" s="614"/>
      <c r="BM12" s="612" t="s">
        <v>627</v>
      </c>
      <c r="BN12" s="613"/>
      <c r="BO12" s="613"/>
      <c r="BP12" s="613"/>
      <c r="BQ12" s="614"/>
      <c r="BR12" s="537" t="s">
        <v>392</v>
      </c>
      <c r="BS12" s="538"/>
      <c r="BT12" s="153" t="s">
        <v>393</v>
      </c>
      <c r="BU12" s="537" t="s">
        <v>392</v>
      </c>
      <c r="BV12" s="538"/>
      <c r="BW12" s="531" t="s">
        <v>394</v>
      </c>
    </row>
    <row r="13" spans="1:76" ht="17.25" customHeight="1" x14ac:dyDescent="0.15">
      <c r="A13" s="556"/>
      <c r="B13" s="557"/>
      <c r="C13" s="501"/>
      <c r="D13" s="502"/>
      <c r="E13" s="502"/>
      <c r="F13" s="502"/>
      <c r="G13" s="502"/>
      <c r="H13" s="503"/>
      <c r="I13" s="535"/>
      <c r="J13" s="536"/>
      <c r="K13" s="510"/>
      <c r="L13" s="511"/>
      <c r="M13" s="539"/>
      <c r="N13" s="539"/>
      <c r="O13" s="539"/>
      <c r="P13" s="539"/>
      <c r="Q13" s="539"/>
      <c r="R13" s="539"/>
      <c r="S13" s="539"/>
      <c r="T13" s="543"/>
      <c r="U13" s="544"/>
      <c r="V13" s="544"/>
      <c r="W13" s="544"/>
      <c r="X13" s="544"/>
      <c r="Y13" s="545"/>
      <c r="Z13" s="543"/>
      <c r="AA13" s="544"/>
      <c r="AB13" s="544"/>
      <c r="AC13" s="544"/>
      <c r="AD13" s="545"/>
      <c r="AE13" s="546"/>
      <c r="AF13" s="547"/>
      <c r="AG13" s="150"/>
      <c r="AH13" s="546"/>
      <c r="AI13" s="548"/>
      <c r="AJ13" s="532"/>
      <c r="AL13" s="600"/>
      <c r="AN13" s="556"/>
      <c r="AO13" s="557"/>
      <c r="AP13" s="590"/>
      <c r="AQ13" s="591"/>
      <c r="AR13" s="591"/>
      <c r="AS13" s="591"/>
      <c r="AT13" s="591"/>
      <c r="AU13" s="592"/>
      <c r="AV13" s="596"/>
      <c r="AW13" s="597"/>
      <c r="AX13" s="596"/>
      <c r="AY13" s="597"/>
      <c r="AZ13" s="598"/>
      <c r="BA13" s="598"/>
      <c r="BB13" s="598"/>
      <c r="BC13" s="598"/>
      <c r="BD13" s="598"/>
      <c r="BE13" s="598"/>
      <c r="BF13" s="598"/>
      <c r="BG13" s="615"/>
      <c r="BH13" s="616"/>
      <c r="BI13" s="616"/>
      <c r="BJ13" s="616"/>
      <c r="BK13" s="616"/>
      <c r="BL13" s="617"/>
      <c r="BM13" s="615"/>
      <c r="BN13" s="616"/>
      <c r="BO13" s="616"/>
      <c r="BP13" s="616"/>
      <c r="BQ13" s="617"/>
      <c r="BR13" s="619"/>
      <c r="BS13" s="620"/>
      <c r="BT13" s="353"/>
      <c r="BU13" s="619"/>
      <c r="BV13" s="621"/>
      <c r="BW13" s="532"/>
    </row>
    <row r="14" spans="1:76" ht="12" customHeight="1" x14ac:dyDescent="0.15">
      <c r="A14" s="498"/>
      <c r="B14" s="500"/>
      <c r="C14" s="498"/>
      <c r="D14" s="499"/>
      <c r="E14" s="499"/>
      <c r="F14" s="499"/>
      <c r="G14" s="499"/>
      <c r="H14" s="500"/>
      <c r="I14" s="533"/>
      <c r="J14" s="534"/>
      <c r="K14" s="508"/>
      <c r="L14" s="509"/>
      <c r="M14" s="539"/>
      <c r="N14" s="539"/>
      <c r="O14" s="539"/>
      <c r="P14" s="539"/>
      <c r="Q14" s="539"/>
      <c r="R14" s="539"/>
      <c r="S14" s="539"/>
      <c r="T14" s="540"/>
      <c r="U14" s="541"/>
      <c r="V14" s="541"/>
      <c r="W14" s="541"/>
      <c r="X14" s="541"/>
      <c r="Y14" s="542"/>
      <c r="Z14" s="540"/>
      <c r="AA14" s="541"/>
      <c r="AB14" s="541"/>
      <c r="AC14" s="541"/>
      <c r="AD14" s="542"/>
      <c r="AE14" s="537" t="s">
        <v>392</v>
      </c>
      <c r="AF14" s="538"/>
      <c r="AG14" s="153" t="s">
        <v>393</v>
      </c>
      <c r="AH14" s="537" t="s">
        <v>392</v>
      </c>
      <c r="AI14" s="538"/>
      <c r="AJ14" s="531" t="s">
        <v>394</v>
      </c>
      <c r="AL14" s="600"/>
      <c r="AN14" s="587" t="s">
        <v>130</v>
      </c>
      <c r="AO14" s="589"/>
      <c r="AP14" s="587" t="s">
        <v>127</v>
      </c>
      <c r="AQ14" s="588"/>
      <c r="AR14" s="588"/>
      <c r="AS14" s="588"/>
      <c r="AT14" s="588"/>
      <c r="AU14" s="589"/>
      <c r="AV14" s="594" t="s">
        <v>9</v>
      </c>
      <c r="AW14" s="595"/>
      <c r="AX14" s="594">
        <v>35</v>
      </c>
      <c r="AY14" s="595"/>
      <c r="AZ14" s="598" t="s">
        <v>129</v>
      </c>
      <c r="BA14" s="598"/>
      <c r="BB14" s="598"/>
      <c r="BC14" s="598" t="s">
        <v>113</v>
      </c>
      <c r="BD14" s="598"/>
      <c r="BE14" s="598"/>
      <c r="BF14" s="598"/>
      <c r="BG14" s="612" t="s">
        <v>122</v>
      </c>
      <c r="BH14" s="613"/>
      <c r="BI14" s="613"/>
      <c r="BJ14" s="613"/>
      <c r="BK14" s="613"/>
      <c r="BL14" s="614"/>
      <c r="BM14" s="612" t="s">
        <v>626</v>
      </c>
      <c r="BN14" s="613"/>
      <c r="BO14" s="613"/>
      <c r="BP14" s="613"/>
      <c r="BQ14" s="614"/>
      <c r="BR14" s="537" t="s">
        <v>392</v>
      </c>
      <c r="BS14" s="538"/>
      <c r="BT14" s="153" t="s">
        <v>393</v>
      </c>
      <c r="BU14" s="537" t="s">
        <v>392</v>
      </c>
      <c r="BV14" s="538"/>
      <c r="BW14" s="531" t="s">
        <v>394</v>
      </c>
    </row>
    <row r="15" spans="1:76" ht="17.25" customHeight="1" thickBot="1" x14ac:dyDescent="0.2">
      <c r="A15" s="501"/>
      <c r="B15" s="503"/>
      <c r="C15" s="501"/>
      <c r="D15" s="502"/>
      <c r="E15" s="502"/>
      <c r="F15" s="502"/>
      <c r="G15" s="502"/>
      <c r="H15" s="503"/>
      <c r="I15" s="535"/>
      <c r="J15" s="536"/>
      <c r="K15" s="510"/>
      <c r="L15" s="511"/>
      <c r="M15" s="539"/>
      <c r="N15" s="539"/>
      <c r="O15" s="539"/>
      <c r="P15" s="539"/>
      <c r="Q15" s="539"/>
      <c r="R15" s="539"/>
      <c r="S15" s="539"/>
      <c r="T15" s="543"/>
      <c r="U15" s="544"/>
      <c r="V15" s="544"/>
      <c r="W15" s="544"/>
      <c r="X15" s="544"/>
      <c r="Y15" s="545"/>
      <c r="Z15" s="543"/>
      <c r="AA15" s="544"/>
      <c r="AB15" s="544"/>
      <c r="AC15" s="544"/>
      <c r="AD15" s="545"/>
      <c r="AE15" s="546"/>
      <c r="AF15" s="547"/>
      <c r="AG15" s="150"/>
      <c r="AH15" s="546"/>
      <c r="AI15" s="548"/>
      <c r="AJ15" s="532"/>
      <c r="AL15" s="600"/>
      <c r="AM15" s="11"/>
      <c r="AN15" s="590"/>
      <c r="AO15" s="592"/>
      <c r="AP15" s="590"/>
      <c r="AQ15" s="591"/>
      <c r="AR15" s="591"/>
      <c r="AS15" s="591"/>
      <c r="AT15" s="591"/>
      <c r="AU15" s="592"/>
      <c r="AV15" s="596"/>
      <c r="AW15" s="597"/>
      <c r="AX15" s="596"/>
      <c r="AY15" s="597"/>
      <c r="AZ15" s="598"/>
      <c r="BA15" s="598"/>
      <c r="BB15" s="598"/>
      <c r="BC15" s="598"/>
      <c r="BD15" s="598"/>
      <c r="BE15" s="598"/>
      <c r="BF15" s="598"/>
      <c r="BG15" s="615"/>
      <c r="BH15" s="616"/>
      <c r="BI15" s="616"/>
      <c r="BJ15" s="616"/>
      <c r="BK15" s="616"/>
      <c r="BL15" s="617"/>
      <c r="BM15" s="615"/>
      <c r="BN15" s="616"/>
      <c r="BO15" s="616"/>
      <c r="BP15" s="616"/>
      <c r="BQ15" s="617"/>
      <c r="BR15" s="619">
        <v>80000</v>
      </c>
      <c r="BS15" s="620"/>
      <c r="BT15" s="353" t="s">
        <v>396</v>
      </c>
      <c r="BU15" s="619">
        <v>1580000</v>
      </c>
      <c r="BV15" s="621"/>
      <c r="BW15" s="532"/>
    </row>
    <row r="16" spans="1:76" ht="12" customHeight="1" thickTop="1" x14ac:dyDescent="0.15">
      <c r="A16" s="498"/>
      <c r="B16" s="500"/>
      <c r="C16" s="498"/>
      <c r="D16" s="499"/>
      <c r="E16" s="499"/>
      <c r="F16" s="499"/>
      <c r="G16" s="499"/>
      <c r="H16" s="500"/>
      <c r="I16" s="533"/>
      <c r="J16" s="534"/>
      <c r="K16" s="508"/>
      <c r="L16" s="509"/>
      <c r="M16" s="539"/>
      <c r="N16" s="539"/>
      <c r="O16" s="539"/>
      <c r="P16" s="539"/>
      <c r="Q16" s="539"/>
      <c r="R16" s="539"/>
      <c r="S16" s="539"/>
      <c r="T16" s="540"/>
      <c r="U16" s="541"/>
      <c r="V16" s="541"/>
      <c r="W16" s="541"/>
      <c r="X16" s="541"/>
      <c r="Y16" s="542"/>
      <c r="Z16" s="540"/>
      <c r="AA16" s="541"/>
      <c r="AB16" s="541"/>
      <c r="AC16" s="541"/>
      <c r="AD16" s="542"/>
      <c r="AE16" s="537" t="s">
        <v>392</v>
      </c>
      <c r="AF16" s="538"/>
      <c r="AG16" s="153" t="s">
        <v>393</v>
      </c>
      <c r="AH16" s="537" t="s">
        <v>392</v>
      </c>
      <c r="AI16" s="538"/>
      <c r="AJ16" s="531" t="s">
        <v>394</v>
      </c>
      <c r="AK16" s="352"/>
      <c r="AL16" s="600"/>
      <c r="AM16" s="464"/>
      <c r="AN16" s="711" t="s">
        <v>655</v>
      </c>
      <c r="AO16" s="712"/>
      <c r="AP16" s="712"/>
      <c r="AQ16" s="712"/>
      <c r="AR16" s="712"/>
      <c r="AS16" s="712"/>
      <c r="AT16" s="712"/>
      <c r="AU16" s="712"/>
      <c r="AV16" s="712"/>
      <c r="AW16" s="712"/>
      <c r="AX16" s="712"/>
      <c r="AY16" s="712"/>
      <c r="AZ16" s="712"/>
      <c r="BA16" s="712"/>
      <c r="BB16" s="712"/>
      <c r="BC16" s="712"/>
      <c r="BD16" s="712"/>
      <c r="BE16" s="712"/>
      <c r="BF16" s="712"/>
      <c r="BG16" s="712"/>
      <c r="BH16" s="712"/>
      <c r="BI16" s="712"/>
      <c r="BJ16" s="712"/>
      <c r="BK16" s="712"/>
      <c r="BL16" s="712"/>
      <c r="BM16" s="712"/>
      <c r="BN16" s="712"/>
      <c r="BO16" s="712"/>
      <c r="BP16" s="712"/>
      <c r="BQ16" s="713"/>
      <c r="BR16" s="537" t="s">
        <v>392</v>
      </c>
      <c r="BS16" s="538"/>
      <c r="BT16" s="153" t="s">
        <v>393</v>
      </c>
      <c r="BU16" s="537" t="s">
        <v>392</v>
      </c>
      <c r="BV16" s="538"/>
      <c r="BW16" s="531" t="s">
        <v>394</v>
      </c>
      <c r="BX16" s="352"/>
    </row>
    <row r="17" spans="1:76" ht="17.25" customHeight="1" x14ac:dyDescent="0.15">
      <c r="A17" s="501"/>
      <c r="B17" s="503"/>
      <c r="C17" s="501"/>
      <c r="D17" s="502"/>
      <c r="E17" s="502"/>
      <c r="F17" s="502"/>
      <c r="G17" s="502"/>
      <c r="H17" s="503"/>
      <c r="I17" s="535"/>
      <c r="J17" s="536"/>
      <c r="K17" s="510"/>
      <c r="L17" s="511"/>
      <c r="M17" s="539"/>
      <c r="N17" s="539"/>
      <c r="O17" s="539"/>
      <c r="P17" s="539"/>
      <c r="Q17" s="539"/>
      <c r="R17" s="539"/>
      <c r="S17" s="539"/>
      <c r="T17" s="543"/>
      <c r="U17" s="544"/>
      <c r="V17" s="544"/>
      <c r="W17" s="544"/>
      <c r="X17" s="544"/>
      <c r="Y17" s="545"/>
      <c r="Z17" s="543"/>
      <c r="AA17" s="544"/>
      <c r="AB17" s="544"/>
      <c r="AC17" s="544"/>
      <c r="AD17" s="545"/>
      <c r="AE17" s="546"/>
      <c r="AF17" s="547"/>
      <c r="AG17" s="150"/>
      <c r="AH17" s="546"/>
      <c r="AI17" s="548"/>
      <c r="AJ17" s="532"/>
      <c r="AK17" s="352"/>
      <c r="AL17" s="600"/>
      <c r="AN17" s="714"/>
      <c r="AO17" s="715"/>
      <c r="AP17" s="715"/>
      <c r="AQ17" s="715"/>
      <c r="AR17" s="715"/>
      <c r="AS17" s="715"/>
      <c r="AT17" s="715"/>
      <c r="AU17" s="715"/>
      <c r="AV17" s="715"/>
      <c r="AW17" s="715"/>
      <c r="AX17" s="715"/>
      <c r="AY17" s="715"/>
      <c r="AZ17" s="715"/>
      <c r="BA17" s="715"/>
      <c r="BB17" s="715"/>
      <c r="BC17" s="715"/>
      <c r="BD17" s="715"/>
      <c r="BE17" s="715"/>
      <c r="BF17" s="715"/>
      <c r="BG17" s="715"/>
      <c r="BH17" s="715"/>
      <c r="BI17" s="715"/>
      <c r="BJ17" s="715"/>
      <c r="BK17" s="715"/>
      <c r="BL17" s="715"/>
      <c r="BM17" s="715"/>
      <c r="BN17" s="715"/>
      <c r="BO17" s="715"/>
      <c r="BP17" s="715"/>
      <c r="BQ17" s="716"/>
      <c r="BR17" s="619"/>
      <c r="BS17" s="620"/>
      <c r="BT17" s="353"/>
      <c r="BU17" s="619"/>
      <c r="BV17" s="621"/>
      <c r="BW17" s="532"/>
      <c r="BX17" s="352"/>
    </row>
    <row r="18" spans="1:76" ht="12" customHeight="1" x14ac:dyDescent="0.15">
      <c r="A18" s="498"/>
      <c r="B18" s="500"/>
      <c r="C18" s="498"/>
      <c r="D18" s="499"/>
      <c r="E18" s="499"/>
      <c r="F18" s="499"/>
      <c r="G18" s="499"/>
      <c r="H18" s="500"/>
      <c r="I18" s="533"/>
      <c r="J18" s="534"/>
      <c r="K18" s="508"/>
      <c r="L18" s="509"/>
      <c r="M18" s="539"/>
      <c r="N18" s="539"/>
      <c r="O18" s="539"/>
      <c r="P18" s="539"/>
      <c r="Q18" s="539"/>
      <c r="R18" s="539"/>
      <c r="S18" s="539"/>
      <c r="T18" s="540"/>
      <c r="U18" s="541"/>
      <c r="V18" s="541"/>
      <c r="W18" s="541"/>
      <c r="X18" s="541"/>
      <c r="Y18" s="542"/>
      <c r="Z18" s="540"/>
      <c r="AA18" s="541"/>
      <c r="AB18" s="541"/>
      <c r="AC18" s="541"/>
      <c r="AD18" s="542"/>
      <c r="AE18" s="537" t="s">
        <v>392</v>
      </c>
      <c r="AF18" s="538"/>
      <c r="AG18" s="153" t="s">
        <v>393</v>
      </c>
      <c r="AH18" s="537" t="s">
        <v>392</v>
      </c>
      <c r="AI18" s="538"/>
      <c r="AJ18" s="531" t="s">
        <v>394</v>
      </c>
      <c r="AK18" s="352"/>
      <c r="AL18" s="600"/>
      <c r="AN18" s="602" t="s">
        <v>659</v>
      </c>
      <c r="AO18" s="603"/>
      <c r="AP18" s="602" t="s">
        <v>658</v>
      </c>
      <c r="AQ18" s="606"/>
      <c r="AR18" s="606"/>
      <c r="AS18" s="606"/>
      <c r="AT18" s="606"/>
      <c r="AU18" s="603"/>
      <c r="AV18" s="608" t="s">
        <v>9</v>
      </c>
      <c r="AW18" s="609"/>
      <c r="AX18" s="608">
        <v>27</v>
      </c>
      <c r="AY18" s="609"/>
      <c r="AZ18" s="717"/>
      <c r="BA18" s="717"/>
      <c r="BB18" s="717"/>
      <c r="BC18" s="717" t="s">
        <v>113</v>
      </c>
      <c r="BD18" s="717"/>
      <c r="BE18" s="717"/>
      <c r="BF18" s="717"/>
      <c r="BG18" s="718" t="s">
        <v>657</v>
      </c>
      <c r="BH18" s="719"/>
      <c r="BI18" s="719"/>
      <c r="BJ18" s="719"/>
      <c r="BK18" s="719"/>
      <c r="BL18" s="720"/>
      <c r="BM18" s="718" t="s">
        <v>627</v>
      </c>
      <c r="BN18" s="719"/>
      <c r="BO18" s="719"/>
      <c r="BP18" s="719"/>
      <c r="BQ18" s="720"/>
      <c r="BR18" s="537" t="s">
        <v>392</v>
      </c>
      <c r="BS18" s="538"/>
      <c r="BT18" s="153" t="s">
        <v>393</v>
      </c>
      <c r="BU18" s="537" t="s">
        <v>392</v>
      </c>
      <c r="BV18" s="538"/>
      <c r="BW18" s="531" t="s">
        <v>394</v>
      </c>
      <c r="BX18" s="352"/>
    </row>
    <row r="19" spans="1:76" ht="17.25" customHeight="1" x14ac:dyDescent="0.15">
      <c r="A19" s="501"/>
      <c r="B19" s="503"/>
      <c r="C19" s="501"/>
      <c r="D19" s="502"/>
      <c r="E19" s="502"/>
      <c r="F19" s="502"/>
      <c r="G19" s="502"/>
      <c r="H19" s="503"/>
      <c r="I19" s="535"/>
      <c r="J19" s="536"/>
      <c r="K19" s="510"/>
      <c r="L19" s="511"/>
      <c r="M19" s="539"/>
      <c r="N19" s="539"/>
      <c r="O19" s="539"/>
      <c r="P19" s="539"/>
      <c r="Q19" s="539"/>
      <c r="R19" s="539"/>
      <c r="S19" s="539"/>
      <c r="T19" s="543"/>
      <c r="U19" s="544"/>
      <c r="V19" s="544"/>
      <c r="W19" s="544"/>
      <c r="X19" s="544"/>
      <c r="Y19" s="545"/>
      <c r="Z19" s="543"/>
      <c r="AA19" s="544"/>
      <c r="AB19" s="544"/>
      <c r="AC19" s="544"/>
      <c r="AD19" s="545"/>
      <c r="AE19" s="546"/>
      <c r="AF19" s="547"/>
      <c r="AG19" s="150"/>
      <c r="AH19" s="546"/>
      <c r="AI19" s="548"/>
      <c r="AJ19" s="532"/>
      <c r="AL19" s="600"/>
      <c r="AN19" s="604"/>
      <c r="AO19" s="605"/>
      <c r="AP19" s="604"/>
      <c r="AQ19" s="607"/>
      <c r="AR19" s="607"/>
      <c r="AS19" s="607"/>
      <c r="AT19" s="607"/>
      <c r="AU19" s="605"/>
      <c r="AV19" s="610"/>
      <c r="AW19" s="611"/>
      <c r="AX19" s="610"/>
      <c r="AY19" s="611"/>
      <c r="AZ19" s="717"/>
      <c r="BA19" s="717"/>
      <c r="BB19" s="717"/>
      <c r="BC19" s="717"/>
      <c r="BD19" s="717"/>
      <c r="BE19" s="717"/>
      <c r="BF19" s="717"/>
      <c r="BG19" s="721"/>
      <c r="BH19" s="722"/>
      <c r="BI19" s="722"/>
      <c r="BJ19" s="722"/>
      <c r="BK19" s="722"/>
      <c r="BL19" s="723"/>
      <c r="BM19" s="721"/>
      <c r="BN19" s="722"/>
      <c r="BO19" s="722"/>
      <c r="BP19" s="722"/>
      <c r="BQ19" s="723"/>
      <c r="BR19" s="724">
        <v>2200000</v>
      </c>
      <c r="BS19" s="725"/>
      <c r="BT19" s="354" t="s">
        <v>656</v>
      </c>
      <c r="BU19" s="724">
        <v>2200000</v>
      </c>
      <c r="BV19" s="726"/>
      <c r="BW19" s="532"/>
    </row>
    <row r="20" spans="1:76" ht="12" customHeight="1" x14ac:dyDescent="0.15">
      <c r="A20" s="38" t="s">
        <v>75</v>
      </c>
      <c r="B20" s="37"/>
      <c r="C20" s="37"/>
      <c r="D20" s="37"/>
      <c r="E20" s="37"/>
      <c r="F20" s="37"/>
      <c r="G20" s="37"/>
      <c r="H20" s="37"/>
      <c r="I20" s="39"/>
      <c r="J20" s="39"/>
      <c r="K20" s="39"/>
      <c r="L20" s="39"/>
      <c r="M20" s="39"/>
      <c r="N20" s="39"/>
      <c r="P20" s="39"/>
      <c r="T20" s="9"/>
      <c r="U20" s="9"/>
      <c r="V20" s="9"/>
      <c r="W20" s="9"/>
      <c r="X20" s="9"/>
      <c r="Y20" s="9"/>
      <c r="AL20" s="600"/>
      <c r="AN20" s="38" t="s">
        <v>75</v>
      </c>
      <c r="AO20" s="37"/>
      <c r="AP20" s="37"/>
      <c r="AQ20" s="37"/>
      <c r="AR20" s="37"/>
      <c r="AS20" s="37"/>
      <c r="AT20" s="37"/>
      <c r="AU20" s="37"/>
      <c r="AV20" s="39"/>
      <c r="AW20" s="39"/>
      <c r="AX20" s="39"/>
      <c r="AY20" s="39"/>
      <c r="AZ20" s="39"/>
      <c r="BA20" s="39"/>
      <c r="BC20" s="39"/>
      <c r="BG20" s="9"/>
      <c r="BH20" s="9"/>
      <c r="BI20" s="9"/>
      <c r="BJ20" s="9"/>
      <c r="BK20" s="9"/>
      <c r="BL20" s="9"/>
    </row>
    <row r="21" spans="1:76" ht="12" customHeight="1" x14ac:dyDescent="0.15">
      <c r="A21" s="498"/>
      <c r="B21" s="500"/>
      <c r="C21" s="498"/>
      <c r="D21" s="499"/>
      <c r="E21" s="499"/>
      <c r="F21" s="499"/>
      <c r="G21" s="499"/>
      <c r="H21" s="500"/>
      <c r="I21" s="533"/>
      <c r="J21" s="534"/>
      <c r="K21" s="508"/>
      <c r="L21" s="509"/>
      <c r="M21" s="539"/>
      <c r="N21" s="539"/>
      <c r="O21" s="539"/>
      <c r="P21" s="539"/>
      <c r="Q21" s="539"/>
      <c r="R21" s="539"/>
      <c r="S21" s="539"/>
      <c r="T21" s="540"/>
      <c r="U21" s="541"/>
      <c r="V21" s="541"/>
      <c r="W21" s="541"/>
      <c r="X21" s="541"/>
      <c r="Y21" s="542"/>
      <c r="Z21" s="540"/>
      <c r="AA21" s="541"/>
      <c r="AB21" s="541"/>
      <c r="AC21" s="541"/>
      <c r="AD21" s="542"/>
      <c r="AE21" s="537" t="s">
        <v>392</v>
      </c>
      <c r="AF21" s="538"/>
      <c r="AG21" s="153" t="s">
        <v>393</v>
      </c>
      <c r="AH21" s="537" t="s">
        <v>392</v>
      </c>
      <c r="AI21" s="538"/>
      <c r="AJ21" s="531" t="s">
        <v>394</v>
      </c>
      <c r="AK21" s="352"/>
      <c r="AL21" s="600"/>
      <c r="AN21" s="594" t="s">
        <v>112</v>
      </c>
      <c r="AO21" s="595"/>
      <c r="AP21" s="587" t="s">
        <v>131</v>
      </c>
      <c r="AQ21" s="588"/>
      <c r="AR21" s="588"/>
      <c r="AS21" s="588"/>
      <c r="AT21" s="588"/>
      <c r="AU21" s="589"/>
      <c r="AV21" s="594" t="s">
        <v>9</v>
      </c>
      <c r="AW21" s="595"/>
      <c r="AX21" s="594">
        <v>50</v>
      </c>
      <c r="AY21" s="595"/>
      <c r="AZ21" s="598"/>
      <c r="BA21" s="598"/>
      <c r="BB21" s="598"/>
      <c r="BC21" s="598" t="s">
        <v>46</v>
      </c>
      <c r="BD21" s="598"/>
      <c r="BE21" s="598"/>
      <c r="BF21" s="598"/>
      <c r="BG21" s="612" t="s">
        <v>133</v>
      </c>
      <c r="BH21" s="613"/>
      <c r="BI21" s="613"/>
      <c r="BJ21" s="613"/>
      <c r="BK21" s="613"/>
      <c r="BL21" s="614"/>
      <c r="BM21" s="612" t="s">
        <v>628</v>
      </c>
      <c r="BN21" s="613"/>
      <c r="BO21" s="613"/>
      <c r="BP21" s="613"/>
      <c r="BQ21" s="614"/>
      <c r="BR21" s="537" t="s">
        <v>392</v>
      </c>
      <c r="BS21" s="538"/>
      <c r="BT21" s="153" t="s">
        <v>393</v>
      </c>
      <c r="BU21" s="537" t="s">
        <v>392</v>
      </c>
      <c r="BV21" s="538"/>
      <c r="BW21" s="531" t="s">
        <v>394</v>
      </c>
      <c r="BX21" s="352"/>
    </row>
    <row r="22" spans="1:76" ht="17.25" customHeight="1" x14ac:dyDescent="0.15">
      <c r="A22" s="501"/>
      <c r="B22" s="503"/>
      <c r="C22" s="501"/>
      <c r="D22" s="502"/>
      <c r="E22" s="502"/>
      <c r="F22" s="502"/>
      <c r="G22" s="502"/>
      <c r="H22" s="503"/>
      <c r="I22" s="535"/>
      <c r="J22" s="536"/>
      <c r="K22" s="510"/>
      <c r="L22" s="511"/>
      <c r="M22" s="539"/>
      <c r="N22" s="539"/>
      <c r="O22" s="539"/>
      <c r="P22" s="539"/>
      <c r="Q22" s="539"/>
      <c r="R22" s="539"/>
      <c r="S22" s="539"/>
      <c r="T22" s="543"/>
      <c r="U22" s="544"/>
      <c r="V22" s="544"/>
      <c r="W22" s="544"/>
      <c r="X22" s="544"/>
      <c r="Y22" s="545"/>
      <c r="Z22" s="543"/>
      <c r="AA22" s="544"/>
      <c r="AB22" s="544"/>
      <c r="AC22" s="544"/>
      <c r="AD22" s="545"/>
      <c r="AE22" s="546"/>
      <c r="AF22" s="547"/>
      <c r="AG22" s="150"/>
      <c r="AH22" s="546"/>
      <c r="AI22" s="548"/>
      <c r="AJ22" s="532"/>
      <c r="AK22" s="352"/>
      <c r="AL22" s="600"/>
      <c r="AN22" s="596"/>
      <c r="AO22" s="597"/>
      <c r="AP22" s="590"/>
      <c r="AQ22" s="591"/>
      <c r="AR22" s="591"/>
      <c r="AS22" s="591"/>
      <c r="AT22" s="591"/>
      <c r="AU22" s="592"/>
      <c r="AV22" s="596"/>
      <c r="AW22" s="597"/>
      <c r="AX22" s="596"/>
      <c r="AY22" s="597"/>
      <c r="AZ22" s="598"/>
      <c r="BA22" s="598"/>
      <c r="BB22" s="598"/>
      <c r="BC22" s="598"/>
      <c r="BD22" s="598"/>
      <c r="BE22" s="598"/>
      <c r="BF22" s="598"/>
      <c r="BG22" s="615"/>
      <c r="BH22" s="616"/>
      <c r="BI22" s="616"/>
      <c r="BJ22" s="616"/>
      <c r="BK22" s="616"/>
      <c r="BL22" s="617"/>
      <c r="BM22" s="615"/>
      <c r="BN22" s="616"/>
      <c r="BO22" s="616"/>
      <c r="BP22" s="616"/>
      <c r="BQ22" s="617"/>
      <c r="BR22" s="619">
        <v>5000000</v>
      </c>
      <c r="BS22" s="620"/>
      <c r="BT22" s="353" t="s">
        <v>397</v>
      </c>
      <c r="BU22" s="619">
        <v>5000000</v>
      </c>
      <c r="BV22" s="621"/>
      <c r="BW22" s="532"/>
      <c r="BX22" s="352"/>
    </row>
    <row r="23" spans="1:76" ht="12" customHeight="1" x14ac:dyDescent="0.15">
      <c r="A23" s="498"/>
      <c r="B23" s="500"/>
      <c r="C23" s="498"/>
      <c r="D23" s="499"/>
      <c r="E23" s="499"/>
      <c r="F23" s="499"/>
      <c r="G23" s="499"/>
      <c r="H23" s="500"/>
      <c r="I23" s="533"/>
      <c r="J23" s="534"/>
      <c r="K23" s="508"/>
      <c r="L23" s="509"/>
      <c r="M23" s="539"/>
      <c r="N23" s="539"/>
      <c r="O23" s="539"/>
      <c r="P23" s="539"/>
      <c r="Q23" s="539"/>
      <c r="R23" s="539"/>
      <c r="S23" s="539"/>
      <c r="T23" s="540"/>
      <c r="U23" s="541"/>
      <c r="V23" s="541"/>
      <c r="W23" s="541"/>
      <c r="X23" s="541"/>
      <c r="Y23" s="542"/>
      <c r="Z23" s="540"/>
      <c r="AA23" s="541"/>
      <c r="AB23" s="541"/>
      <c r="AC23" s="541"/>
      <c r="AD23" s="542"/>
      <c r="AE23" s="537" t="s">
        <v>392</v>
      </c>
      <c r="AF23" s="538"/>
      <c r="AG23" s="153" t="s">
        <v>393</v>
      </c>
      <c r="AH23" s="537" t="s">
        <v>392</v>
      </c>
      <c r="AI23" s="538"/>
      <c r="AJ23" s="531" t="s">
        <v>394</v>
      </c>
      <c r="AK23" s="352"/>
      <c r="AL23" s="600"/>
      <c r="AN23" s="587"/>
      <c r="AO23" s="589"/>
      <c r="AP23" s="587"/>
      <c r="AQ23" s="588"/>
      <c r="AR23" s="588"/>
      <c r="AS23" s="588"/>
      <c r="AT23" s="588"/>
      <c r="AU23" s="589"/>
      <c r="AV23" s="594"/>
      <c r="AW23" s="595"/>
      <c r="AX23" s="594"/>
      <c r="AY23" s="595"/>
      <c r="AZ23" s="598"/>
      <c r="BA23" s="598"/>
      <c r="BB23" s="598"/>
      <c r="BC23" s="598"/>
      <c r="BD23" s="598"/>
      <c r="BE23" s="598"/>
      <c r="BF23" s="598"/>
      <c r="BG23" s="612"/>
      <c r="BH23" s="613"/>
      <c r="BI23" s="613"/>
      <c r="BJ23" s="613"/>
      <c r="BK23" s="613"/>
      <c r="BL23" s="614"/>
      <c r="BM23" s="612"/>
      <c r="BN23" s="613"/>
      <c r="BO23" s="613"/>
      <c r="BP23" s="613"/>
      <c r="BQ23" s="614"/>
      <c r="BR23" s="537" t="s">
        <v>392</v>
      </c>
      <c r="BS23" s="538"/>
      <c r="BT23" s="153" t="s">
        <v>393</v>
      </c>
      <c r="BU23" s="537" t="s">
        <v>392</v>
      </c>
      <c r="BV23" s="538"/>
      <c r="BW23" s="531" t="s">
        <v>394</v>
      </c>
      <c r="BX23" s="352"/>
    </row>
    <row r="24" spans="1:76" ht="17.25" customHeight="1" x14ac:dyDescent="0.15">
      <c r="A24" s="501"/>
      <c r="B24" s="503"/>
      <c r="C24" s="501"/>
      <c r="D24" s="502"/>
      <c r="E24" s="502"/>
      <c r="F24" s="502"/>
      <c r="G24" s="502"/>
      <c r="H24" s="503"/>
      <c r="I24" s="535"/>
      <c r="J24" s="536"/>
      <c r="K24" s="510"/>
      <c r="L24" s="511"/>
      <c r="M24" s="539"/>
      <c r="N24" s="539"/>
      <c r="O24" s="539"/>
      <c r="P24" s="539"/>
      <c r="Q24" s="539"/>
      <c r="R24" s="539"/>
      <c r="S24" s="539"/>
      <c r="T24" s="543"/>
      <c r="U24" s="544"/>
      <c r="V24" s="544"/>
      <c r="W24" s="544"/>
      <c r="X24" s="544"/>
      <c r="Y24" s="545"/>
      <c r="Z24" s="543"/>
      <c r="AA24" s="544"/>
      <c r="AB24" s="544"/>
      <c r="AC24" s="544"/>
      <c r="AD24" s="545"/>
      <c r="AE24" s="546"/>
      <c r="AF24" s="547"/>
      <c r="AG24" s="150"/>
      <c r="AH24" s="546"/>
      <c r="AI24" s="548"/>
      <c r="AJ24" s="532"/>
      <c r="AL24" s="600"/>
      <c r="AN24" s="590"/>
      <c r="AO24" s="592"/>
      <c r="AP24" s="590"/>
      <c r="AQ24" s="591"/>
      <c r="AR24" s="591"/>
      <c r="AS24" s="591"/>
      <c r="AT24" s="591"/>
      <c r="AU24" s="592"/>
      <c r="AV24" s="596"/>
      <c r="AW24" s="597"/>
      <c r="AX24" s="596"/>
      <c r="AY24" s="597"/>
      <c r="AZ24" s="598"/>
      <c r="BA24" s="598"/>
      <c r="BB24" s="598"/>
      <c r="BC24" s="598"/>
      <c r="BD24" s="598"/>
      <c r="BE24" s="598"/>
      <c r="BF24" s="598"/>
      <c r="BG24" s="615"/>
      <c r="BH24" s="616"/>
      <c r="BI24" s="616"/>
      <c r="BJ24" s="616"/>
      <c r="BK24" s="616"/>
      <c r="BL24" s="617"/>
      <c r="BM24" s="615"/>
      <c r="BN24" s="616"/>
      <c r="BO24" s="616"/>
      <c r="BP24" s="616"/>
      <c r="BQ24" s="617"/>
      <c r="BR24" s="619"/>
      <c r="BS24" s="620"/>
      <c r="BT24" s="353"/>
      <c r="BU24" s="619"/>
      <c r="BV24" s="621"/>
      <c r="BW24" s="532"/>
    </row>
    <row r="25" spans="1:76" ht="12" customHeight="1" x14ac:dyDescent="0.15">
      <c r="A25" s="38" t="s">
        <v>128</v>
      </c>
      <c r="B25" s="37"/>
      <c r="C25" s="37"/>
      <c r="D25" s="37"/>
      <c r="E25" s="37"/>
      <c r="F25" s="37"/>
      <c r="G25" s="37"/>
      <c r="H25" s="37"/>
      <c r="I25" s="39"/>
      <c r="J25" s="39"/>
      <c r="K25" s="39"/>
      <c r="L25" s="39"/>
      <c r="M25" s="39"/>
      <c r="N25" s="39"/>
      <c r="O25" s="39"/>
      <c r="P25" s="9"/>
      <c r="Q25" s="9"/>
      <c r="R25" s="9"/>
      <c r="S25" s="9"/>
      <c r="T25" s="9"/>
      <c r="U25" s="9"/>
      <c r="AL25" s="600"/>
      <c r="AN25" s="38" t="s">
        <v>128</v>
      </c>
      <c r="AO25" s="37"/>
      <c r="AP25" s="37"/>
      <c r="AQ25" s="37"/>
      <c r="AR25" s="37"/>
      <c r="AS25" s="37"/>
      <c r="AT25" s="37"/>
      <c r="AU25" s="37"/>
      <c r="AV25" s="39"/>
      <c r="AW25" s="39"/>
      <c r="AX25" s="39"/>
      <c r="AY25" s="39"/>
      <c r="AZ25" s="39"/>
      <c r="BA25" s="39"/>
      <c r="BB25" s="39"/>
      <c r="BC25" s="9"/>
      <c r="BD25" s="9"/>
      <c r="BE25" s="9"/>
      <c r="BF25" s="9"/>
      <c r="BG25" s="9"/>
      <c r="BH25" s="9"/>
    </row>
    <row r="26" spans="1:76" ht="12" customHeight="1" x14ac:dyDescent="0.15">
      <c r="A26" s="40" t="s">
        <v>77</v>
      </c>
      <c r="B26" s="37"/>
      <c r="C26" s="37"/>
      <c r="D26" s="37"/>
      <c r="E26" s="37"/>
      <c r="F26" s="37"/>
      <c r="G26" s="37"/>
      <c r="H26" s="37"/>
      <c r="I26" s="39"/>
      <c r="J26" s="39"/>
      <c r="K26" s="39"/>
      <c r="L26" s="39"/>
      <c r="M26" s="39"/>
      <c r="N26" s="39"/>
      <c r="O26" s="39"/>
      <c r="P26" s="9"/>
      <c r="Q26" s="9"/>
      <c r="R26" s="9"/>
      <c r="S26" s="9"/>
      <c r="T26" s="9"/>
      <c r="U26" s="9"/>
      <c r="AL26" s="600"/>
      <c r="AN26" s="40" t="s">
        <v>77</v>
      </c>
      <c r="AO26" s="37"/>
      <c r="AP26" s="37"/>
      <c r="AQ26" s="37"/>
      <c r="AR26" s="37"/>
      <c r="AS26" s="37"/>
      <c r="AT26" s="37"/>
      <c r="AU26" s="37"/>
      <c r="AV26" s="39"/>
      <c r="AW26" s="39"/>
      <c r="AX26" s="39"/>
      <c r="AY26" s="39"/>
      <c r="AZ26" s="39"/>
      <c r="BA26" s="39"/>
      <c r="BB26" s="39"/>
      <c r="BC26" s="9"/>
      <c r="BD26" s="9"/>
      <c r="BE26" s="9"/>
      <c r="BF26" s="9"/>
      <c r="BG26" s="9"/>
      <c r="BH26" s="9"/>
    </row>
    <row r="27" spans="1:76" ht="7.5" customHeight="1" thickBot="1" x14ac:dyDescent="0.2">
      <c r="A27" s="40"/>
      <c r="B27" s="37"/>
      <c r="C27" s="37"/>
      <c r="D27" s="37"/>
      <c r="E27" s="37"/>
      <c r="F27" s="37"/>
      <c r="G27" s="37"/>
      <c r="H27" s="37"/>
      <c r="I27" s="39"/>
      <c r="J27" s="39"/>
      <c r="K27" s="39"/>
      <c r="L27" s="39"/>
      <c r="M27" s="39"/>
      <c r="N27" s="39"/>
      <c r="O27" s="39"/>
      <c r="P27" s="9"/>
      <c r="Q27" s="9"/>
      <c r="R27" s="9"/>
      <c r="S27" s="9"/>
      <c r="T27" s="9"/>
      <c r="U27" s="9"/>
      <c r="AL27" s="600"/>
      <c r="AN27" s="40"/>
      <c r="AO27" s="37"/>
      <c r="AP27" s="37"/>
      <c r="AQ27" s="37"/>
      <c r="AR27" s="37"/>
      <c r="AS27" s="37"/>
      <c r="AT27" s="37"/>
      <c r="AU27" s="37"/>
      <c r="AV27" s="39"/>
      <c r="AW27" s="39"/>
      <c r="AX27" s="39"/>
      <c r="AY27" s="39"/>
      <c r="AZ27" s="39"/>
      <c r="BA27" s="39"/>
      <c r="BB27" s="39"/>
      <c r="BC27" s="9"/>
      <c r="BD27" s="9"/>
      <c r="BE27" s="9"/>
      <c r="BF27" s="9"/>
      <c r="BG27" s="9"/>
      <c r="BH27" s="9"/>
    </row>
    <row r="28" spans="1:76" s="31" customFormat="1" ht="19.5" customHeight="1" x14ac:dyDescent="0.15">
      <c r="A28" s="63" t="s">
        <v>180</v>
      </c>
      <c r="B28" s="64"/>
      <c r="C28" s="64"/>
      <c r="D28" s="64"/>
      <c r="E28" s="64"/>
      <c r="F28" s="64"/>
      <c r="G28" s="64"/>
      <c r="H28" s="64"/>
      <c r="I28" s="64"/>
      <c r="J28" s="64"/>
      <c r="K28" s="64"/>
      <c r="L28" s="65"/>
      <c r="M28" s="65"/>
      <c r="N28" s="65"/>
      <c r="O28" s="65"/>
      <c r="P28" s="65"/>
      <c r="Q28" s="65"/>
      <c r="R28" s="66"/>
      <c r="S28" s="66"/>
      <c r="T28" s="66"/>
      <c r="U28" s="66"/>
      <c r="V28" s="65"/>
      <c r="W28" s="65"/>
      <c r="X28" s="65"/>
      <c r="Y28" s="65"/>
      <c r="Z28" s="65"/>
      <c r="AA28" s="65"/>
      <c r="AB28" s="65"/>
      <c r="AC28" s="65"/>
      <c r="AD28" s="65"/>
      <c r="AE28" s="65"/>
      <c r="AF28" s="65"/>
      <c r="AG28" s="65"/>
      <c r="AH28" s="65"/>
      <c r="AI28" s="65"/>
      <c r="AJ28" s="67"/>
      <c r="AL28" s="600"/>
      <c r="AN28" s="63" t="s">
        <v>180</v>
      </c>
      <c r="AO28" s="64"/>
      <c r="AP28" s="64"/>
      <c r="AQ28" s="64"/>
      <c r="AR28" s="64"/>
      <c r="AS28" s="64"/>
      <c r="AT28" s="64"/>
      <c r="AU28" s="64"/>
      <c r="AV28" s="64"/>
      <c r="AW28" s="64"/>
      <c r="AX28" s="64"/>
      <c r="AY28" s="65"/>
      <c r="AZ28" s="65"/>
      <c r="BA28" s="65"/>
      <c r="BB28" s="65"/>
      <c r="BC28" s="65"/>
      <c r="BD28" s="65"/>
      <c r="BE28" s="66"/>
      <c r="BF28" s="66"/>
      <c r="BG28" s="66"/>
      <c r="BH28" s="66"/>
      <c r="BI28" s="65"/>
      <c r="BJ28" s="65"/>
      <c r="BK28" s="65"/>
      <c r="BL28" s="65"/>
      <c r="BM28" s="65"/>
      <c r="BN28" s="65"/>
      <c r="BO28" s="65"/>
      <c r="BP28" s="65"/>
      <c r="BQ28" s="65"/>
      <c r="BR28" s="65"/>
      <c r="BS28" s="65"/>
      <c r="BT28" s="65"/>
      <c r="BU28" s="65"/>
      <c r="BV28" s="65"/>
      <c r="BW28" s="67"/>
    </row>
    <row r="29" spans="1:76" s="62" customFormat="1" ht="32.25" customHeight="1" thickBot="1" x14ac:dyDescent="0.2">
      <c r="A29" s="68"/>
      <c r="B29" s="69" t="s">
        <v>10</v>
      </c>
      <c r="C29" s="622" t="s">
        <v>703</v>
      </c>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3"/>
      <c r="AL29" s="600"/>
      <c r="AN29" s="68"/>
      <c r="AO29" s="355" t="s">
        <v>10</v>
      </c>
      <c r="AP29" s="622" t="s">
        <v>703</v>
      </c>
      <c r="AQ29" s="622"/>
      <c r="AR29" s="622"/>
      <c r="AS29" s="622"/>
      <c r="AT29" s="622"/>
      <c r="AU29" s="622"/>
      <c r="AV29" s="622"/>
      <c r="AW29" s="622"/>
      <c r="AX29" s="622"/>
      <c r="AY29" s="622"/>
      <c r="AZ29" s="622"/>
      <c r="BA29" s="622"/>
      <c r="BB29" s="622"/>
      <c r="BC29" s="622"/>
      <c r="BD29" s="622"/>
      <c r="BE29" s="622"/>
      <c r="BF29" s="622"/>
      <c r="BG29" s="622"/>
      <c r="BH29" s="622"/>
      <c r="BI29" s="622"/>
      <c r="BJ29" s="622"/>
      <c r="BK29" s="622"/>
      <c r="BL29" s="622"/>
      <c r="BM29" s="622"/>
      <c r="BN29" s="622"/>
      <c r="BO29" s="622"/>
      <c r="BP29" s="622"/>
      <c r="BQ29" s="622"/>
      <c r="BR29" s="622"/>
      <c r="BS29" s="622"/>
      <c r="BT29" s="622"/>
      <c r="BU29" s="622"/>
      <c r="BV29" s="622"/>
      <c r="BW29" s="623"/>
    </row>
    <row r="30" spans="1:76" ht="7.5" customHeight="1" x14ac:dyDescent="0.15">
      <c r="A30" s="40"/>
      <c r="B30" s="37"/>
      <c r="C30" s="37"/>
      <c r="D30" s="37"/>
      <c r="E30" s="37"/>
      <c r="F30" s="37"/>
      <c r="G30" s="37"/>
      <c r="H30" s="37"/>
      <c r="I30" s="39"/>
      <c r="J30" s="39"/>
      <c r="K30" s="39"/>
      <c r="L30" s="39"/>
      <c r="M30" s="39"/>
      <c r="N30" s="39"/>
      <c r="O30" s="39"/>
      <c r="P30" s="9"/>
      <c r="Q30" s="9"/>
      <c r="R30" s="9"/>
      <c r="S30" s="9"/>
      <c r="T30" s="9"/>
      <c r="U30" s="9"/>
      <c r="AL30" s="600"/>
      <c r="AN30" s="40"/>
      <c r="AO30" s="37"/>
      <c r="AP30" s="37"/>
      <c r="AQ30" s="37"/>
      <c r="AR30" s="37"/>
      <c r="AS30" s="37"/>
      <c r="AT30" s="37"/>
      <c r="AU30" s="37"/>
      <c r="AV30" s="39"/>
      <c r="AW30" s="39"/>
      <c r="AX30" s="39"/>
      <c r="AY30" s="39"/>
      <c r="AZ30" s="39"/>
      <c r="BA30" s="39"/>
      <c r="BB30" s="39"/>
      <c r="BC30" s="9"/>
      <c r="BD30" s="9"/>
      <c r="BE30" s="9"/>
      <c r="BF30" s="9"/>
      <c r="BG30" s="9"/>
      <c r="BH30" s="9"/>
    </row>
    <row r="31" spans="1:76" ht="27" customHeight="1" x14ac:dyDescent="0.15">
      <c r="A31" s="618" t="s">
        <v>704</v>
      </c>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L31" s="600"/>
      <c r="AN31" s="618" t="s">
        <v>702</v>
      </c>
      <c r="AO31" s="490"/>
      <c r="AP31" s="490"/>
      <c r="AQ31" s="490"/>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row>
    <row r="32" spans="1:76" ht="14.25" customHeight="1" x14ac:dyDescent="0.15">
      <c r="A32" s="527" t="s">
        <v>445</v>
      </c>
      <c r="B32" s="528"/>
      <c r="C32" s="528"/>
      <c r="D32" s="528"/>
      <c r="E32" s="193" t="s">
        <v>389</v>
      </c>
      <c r="F32" s="72"/>
      <c r="G32" s="73"/>
      <c r="H32" s="73"/>
      <c r="I32" s="30"/>
      <c r="J32" s="4" t="s">
        <v>27</v>
      </c>
      <c r="K32" s="23" t="s">
        <v>93</v>
      </c>
      <c r="L32" s="42"/>
      <c r="M32" s="42"/>
      <c r="N32" s="42"/>
      <c r="O32" s="42"/>
      <c r="P32" s="42"/>
      <c r="Q32" s="42"/>
      <c r="R32" s="42"/>
      <c r="S32" s="42"/>
      <c r="T32" s="42"/>
      <c r="U32" s="42"/>
      <c r="V32" s="43"/>
      <c r="W32" s="4" t="s">
        <v>27</v>
      </c>
      <c r="X32" s="23" t="s">
        <v>94</v>
      </c>
      <c r="Y32" s="42"/>
      <c r="Z32" s="42"/>
      <c r="AA32" s="42"/>
      <c r="AB32" s="42"/>
      <c r="AC32" s="42"/>
      <c r="AD32" s="42"/>
      <c r="AE32" s="42"/>
      <c r="AF32" s="42"/>
      <c r="AG32" s="42"/>
      <c r="AH32" s="42"/>
      <c r="AI32" s="23"/>
      <c r="AJ32" s="43"/>
      <c r="AK32" s="356"/>
      <c r="AL32" s="600"/>
      <c r="AN32" s="527" t="s">
        <v>445</v>
      </c>
      <c r="AO32" s="528"/>
      <c r="AP32" s="528"/>
      <c r="AQ32" s="528"/>
      <c r="AR32" s="193" t="s">
        <v>389</v>
      </c>
      <c r="AS32" s="72"/>
      <c r="AT32" s="73"/>
      <c r="AU32" s="73"/>
      <c r="AV32" s="30"/>
      <c r="AW32" s="357" t="s">
        <v>27</v>
      </c>
      <c r="AX32" s="23" t="s">
        <v>93</v>
      </c>
      <c r="AY32" s="42"/>
      <c r="AZ32" s="42"/>
      <c r="BA32" s="42"/>
      <c r="BB32" s="42"/>
      <c r="BC32" s="42"/>
      <c r="BD32" s="42"/>
      <c r="BE32" s="42"/>
      <c r="BF32" s="42"/>
      <c r="BG32" s="42"/>
      <c r="BH32" s="42"/>
      <c r="BI32" s="43"/>
      <c r="BJ32" s="357" t="s">
        <v>10</v>
      </c>
      <c r="BK32" s="23" t="s">
        <v>94</v>
      </c>
      <c r="BL32" s="42"/>
      <c r="BM32" s="42"/>
      <c r="BN32" s="42"/>
      <c r="BO32" s="42"/>
      <c r="BP32" s="42"/>
      <c r="BQ32" s="42"/>
      <c r="BR32" s="42"/>
      <c r="BS32" s="42"/>
      <c r="BT32" s="42"/>
      <c r="BU32" s="42"/>
      <c r="BV32" s="23"/>
      <c r="BW32" s="43"/>
    </row>
    <row r="33" spans="1:75" ht="14.25" customHeight="1" thickBot="1" x14ac:dyDescent="0.2">
      <c r="A33" s="529"/>
      <c r="B33" s="530"/>
      <c r="C33" s="530"/>
      <c r="D33" s="530"/>
      <c r="E33" s="194" t="s">
        <v>99</v>
      </c>
      <c r="F33" s="74"/>
      <c r="G33" s="3"/>
      <c r="H33" s="3"/>
      <c r="I33" s="11"/>
      <c r="J33" s="4" t="s">
        <v>24</v>
      </c>
      <c r="K33" s="23" t="s">
        <v>479</v>
      </c>
      <c r="L33" s="42"/>
      <c r="M33" s="42"/>
      <c r="N33" s="42"/>
      <c r="O33" s="42"/>
      <c r="P33" s="43"/>
      <c r="S33" s="42"/>
      <c r="T33" s="42"/>
      <c r="U33" s="42"/>
      <c r="V33" s="42"/>
      <c r="W33" s="4" t="s">
        <v>24</v>
      </c>
      <c r="X33" s="23" t="s">
        <v>95</v>
      </c>
      <c r="Y33" s="42"/>
      <c r="Z33" s="42"/>
      <c r="AA33" s="42"/>
      <c r="AB33" s="42"/>
      <c r="AC33" s="42"/>
      <c r="AD33" s="42"/>
      <c r="AE33" s="42"/>
      <c r="AH33" s="42"/>
      <c r="AI33" s="23"/>
      <c r="AJ33" s="43"/>
      <c r="AK33" s="356"/>
      <c r="AL33" s="601"/>
      <c r="AN33" s="529"/>
      <c r="AO33" s="530"/>
      <c r="AP33" s="530"/>
      <c r="AQ33" s="530"/>
      <c r="AR33" s="194" t="s">
        <v>99</v>
      </c>
      <c r="AS33" s="74"/>
      <c r="AT33" s="3"/>
      <c r="AU33" s="3"/>
      <c r="AV33" s="11"/>
      <c r="AW33" s="357" t="s">
        <v>24</v>
      </c>
      <c r="AX33" s="23" t="s">
        <v>479</v>
      </c>
      <c r="AY33" s="42"/>
      <c r="AZ33" s="42"/>
      <c r="BA33" s="42"/>
      <c r="BB33" s="42"/>
      <c r="BC33" s="43"/>
      <c r="BF33" s="42"/>
      <c r="BG33" s="42"/>
      <c r="BH33" s="42"/>
      <c r="BI33" s="42"/>
      <c r="BJ33" s="357" t="s">
        <v>24</v>
      </c>
      <c r="BK33" s="23" t="s">
        <v>95</v>
      </c>
      <c r="BL33" s="42"/>
      <c r="BM33" s="42"/>
      <c r="BN33" s="42"/>
      <c r="BO33" s="42"/>
      <c r="BP33" s="42"/>
      <c r="BQ33" s="42"/>
      <c r="BR33" s="42"/>
      <c r="BU33" s="42"/>
      <c r="BV33" s="23"/>
      <c r="BW33" s="43"/>
    </row>
    <row r="34" spans="1:75" ht="14.25" customHeight="1" thickTop="1" x14ac:dyDescent="0.15">
      <c r="A34" s="529"/>
      <c r="B34" s="530"/>
      <c r="C34" s="530"/>
      <c r="D34" s="530"/>
      <c r="E34" s="75" t="s">
        <v>472</v>
      </c>
      <c r="F34" s="74"/>
      <c r="G34" s="3"/>
      <c r="H34" s="3"/>
      <c r="I34" s="11"/>
      <c r="J34" s="4" t="s">
        <v>24</v>
      </c>
      <c r="K34" s="23" t="s">
        <v>96</v>
      </c>
      <c r="L34" s="42"/>
      <c r="M34" s="42"/>
      <c r="N34" s="42"/>
      <c r="O34" s="42"/>
      <c r="P34" s="42"/>
      <c r="Q34" s="42"/>
      <c r="R34" s="42"/>
      <c r="S34" s="42"/>
      <c r="T34" s="42"/>
      <c r="U34" s="42"/>
      <c r="V34" s="42"/>
      <c r="W34" s="4" t="s">
        <v>24</v>
      </c>
      <c r="X34" s="14" t="s">
        <v>97</v>
      </c>
      <c r="Y34" s="42"/>
      <c r="Z34" s="42"/>
      <c r="AA34" s="42"/>
      <c r="AB34" s="42"/>
      <c r="AC34" s="42"/>
      <c r="AD34" s="42"/>
      <c r="AE34" s="42"/>
      <c r="AF34" s="42"/>
      <c r="AG34" s="42"/>
      <c r="AH34" s="42"/>
      <c r="AJ34" s="43"/>
      <c r="AK34" s="356"/>
      <c r="AN34" s="529"/>
      <c r="AO34" s="530"/>
      <c r="AP34" s="530"/>
      <c r="AQ34" s="530"/>
      <c r="AR34" s="75" t="s">
        <v>472</v>
      </c>
      <c r="AS34" s="74"/>
      <c r="AT34" s="3"/>
      <c r="AU34" s="3"/>
      <c r="AV34" s="11"/>
      <c r="AW34" s="357" t="s">
        <v>24</v>
      </c>
      <c r="AX34" s="23" t="s">
        <v>96</v>
      </c>
      <c r="AY34" s="42"/>
      <c r="AZ34" s="42"/>
      <c r="BA34" s="42"/>
      <c r="BB34" s="42"/>
      <c r="BC34" s="42"/>
      <c r="BD34" s="42"/>
      <c r="BE34" s="42"/>
      <c r="BF34" s="42"/>
      <c r="BG34" s="42"/>
      <c r="BH34" s="42"/>
      <c r="BI34" s="42"/>
      <c r="BJ34" s="357" t="s">
        <v>24</v>
      </c>
      <c r="BK34" s="14" t="s">
        <v>97</v>
      </c>
      <c r="BL34" s="42"/>
      <c r="BM34" s="42"/>
      <c r="BN34" s="42"/>
      <c r="BO34" s="42"/>
      <c r="BP34" s="42"/>
      <c r="BQ34" s="42"/>
      <c r="BR34" s="42"/>
      <c r="BS34" s="42"/>
      <c r="BT34" s="42"/>
      <c r="BU34" s="42"/>
      <c r="BW34" s="43"/>
    </row>
    <row r="35" spans="1:75" ht="14.25" customHeight="1" thickBot="1" x14ac:dyDescent="0.2">
      <c r="A35" s="529"/>
      <c r="B35" s="530"/>
      <c r="C35" s="530"/>
      <c r="D35" s="530"/>
      <c r="E35" s="75" t="s">
        <v>100</v>
      </c>
      <c r="F35" s="74"/>
      <c r="G35" s="3"/>
      <c r="H35" s="3"/>
      <c r="I35" s="11"/>
      <c r="J35" s="76" t="s">
        <v>24</v>
      </c>
      <c r="K35" s="8" t="s">
        <v>98</v>
      </c>
      <c r="L35" s="3"/>
      <c r="M35" s="3"/>
      <c r="N35" s="3"/>
      <c r="O35" s="3"/>
      <c r="P35" s="3"/>
      <c r="Q35" s="3"/>
      <c r="R35" s="3"/>
      <c r="S35" s="3"/>
      <c r="T35" s="3"/>
      <c r="U35" s="3"/>
      <c r="V35" s="3"/>
      <c r="W35" s="192" t="s">
        <v>24</v>
      </c>
      <c r="X35" s="22" t="s">
        <v>480</v>
      </c>
      <c r="Y35" s="3"/>
      <c r="Z35" s="3"/>
      <c r="AD35" s="3"/>
      <c r="AE35" s="3"/>
      <c r="AF35" s="3"/>
      <c r="AG35" s="3"/>
      <c r="AH35" s="3"/>
      <c r="AI35" s="22"/>
      <c r="AJ35" s="41"/>
      <c r="AK35" s="356"/>
      <c r="AN35" s="529"/>
      <c r="AO35" s="530"/>
      <c r="AP35" s="530"/>
      <c r="AQ35" s="530"/>
      <c r="AR35" s="75" t="s">
        <v>100</v>
      </c>
      <c r="AS35" s="74"/>
      <c r="AT35" s="3"/>
      <c r="AU35" s="3"/>
      <c r="AV35" s="11"/>
      <c r="AW35" s="358" t="s">
        <v>24</v>
      </c>
      <c r="AX35" s="8" t="s">
        <v>98</v>
      </c>
      <c r="AY35" s="3"/>
      <c r="AZ35" s="3"/>
      <c r="BA35" s="3"/>
      <c r="BB35" s="3"/>
      <c r="BC35" s="3"/>
      <c r="BD35" s="3"/>
      <c r="BE35" s="3"/>
      <c r="BF35" s="3"/>
      <c r="BG35" s="3"/>
      <c r="BH35" s="3"/>
      <c r="BI35" s="3"/>
      <c r="BJ35" s="359" t="s">
        <v>24</v>
      </c>
      <c r="BK35" s="22" t="s">
        <v>480</v>
      </c>
      <c r="BL35" s="3"/>
      <c r="BM35" s="3"/>
      <c r="BQ35" s="3"/>
      <c r="BR35" s="3"/>
      <c r="BS35" s="3"/>
      <c r="BT35" s="3"/>
      <c r="BU35" s="3"/>
      <c r="BV35" s="22"/>
      <c r="BW35" s="41"/>
    </row>
    <row r="36" spans="1:75" ht="18.600000000000001" customHeight="1" thickTop="1" x14ac:dyDescent="0.15">
      <c r="A36" s="527"/>
      <c r="B36" s="528"/>
      <c r="C36" s="528"/>
      <c r="D36" s="528"/>
      <c r="E36" s="512" t="s">
        <v>451</v>
      </c>
      <c r="F36" s="513"/>
      <c r="G36" s="513"/>
      <c r="H36" s="513"/>
      <c r="I36" s="514"/>
      <c r="J36" s="203" t="s">
        <v>24</v>
      </c>
      <c r="K36" s="22" t="s">
        <v>450</v>
      </c>
      <c r="L36" s="203" t="s">
        <v>24</v>
      </c>
      <c r="M36" s="22" t="s">
        <v>470</v>
      </c>
      <c r="N36" s="172" t="s">
        <v>457</v>
      </c>
      <c r="O36" s="147" t="s">
        <v>71</v>
      </c>
      <c r="P36" s="172" t="s">
        <v>457</v>
      </c>
      <c r="Q36" s="147" t="s">
        <v>468</v>
      </c>
      <c r="R36" s="147"/>
      <c r="S36" s="173"/>
      <c r="T36" s="147" t="s">
        <v>469</v>
      </c>
      <c r="U36" s="147"/>
      <c r="V36" s="147"/>
      <c r="W36" s="172" t="s">
        <v>457</v>
      </c>
      <c r="X36" s="147" t="s">
        <v>69</v>
      </c>
      <c r="Y36" s="147"/>
      <c r="Z36" s="22"/>
      <c r="AA36" s="172" t="s">
        <v>457</v>
      </c>
      <c r="AB36" s="147" t="s">
        <v>70</v>
      </c>
      <c r="AC36" s="147"/>
      <c r="AD36" s="22"/>
      <c r="AE36" s="22"/>
      <c r="AF36" s="22"/>
      <c r="AG36" s="22"/>
      <c r="AH36" s="22"/>
      <c r="AI36" s="22"/>
      <c r="AJ36" s="30"/>
      <c r="AL36" s="710" t="s">
        <v>441</v>
      </c>
      <c r="AM36" s="360"/>
      <c r="AN36" s="527"/>
      <c r="AO36" s="528"/>
      <c r="AP36" s="528"/>
      <c r="AQ36" s="528"/>
      <c r="AR36" s="791" t="s">
        <v>451</v>
      </c>
      <c r="AS36" s="792"/>
      <c r="AT36" s="792"/>
      <c r="AU36" s="792"/>
      <c r="AV36" s="793"/>
      <c r="AW36" s="361" t="s">
        <v>24</v>
      </c>
      <c r="AX36" s="22" t="s">
        <v>450</v>
      </c>
      <c r="AY36" s="361" t="s">
        <v>10</v>
      </c>
      <c r="AZ36" s="22" t="s">
        <v>470</v>
      </c>
      <c r="BA36" s="362" t="s">
        <v>457</v>
      </c>
      <c r="BB36" s="147" t="s">
        <v>71</v>
      </c>
      <c r="BC36" s="362" t="s">
        <v>457</v>
      </c>
      <c r="BD36" s="147" t="s">
        <v>468</v>
      </c>
      <c r="BE36" s="147"/>
      <c r="BF36" s="363"/>
      <c r="BG36" s="147" t="s">
        <v>469</v>
      </c>
      <c r="BH36" s="147"/>
      <c r="BI36" s="147"/>
      <c r="BJ36" s="362" t="s">
        <v>457</v>
      </c>
      <c r="BK36" s="147" t="s">
        <v>69</v>
      </c>
      <c r="BL36" s="22"/>
      <c r="BM36" s="22"/>
      <c r="BN36" s="362" t="s">
        <v>457</v>
      </c>
      <c r="BO36" s="147" t="s">
        <v>70</v>
      </c>
      <c r="BP36" s="147"/>
      <c r="BQ36" s="22"/>
      <c r="BR36" s="22"/>
      <c r="BS36" s="22"/>
      <c r="BT36" s="22"/>
      <c r="BU36" s="22"/>
      <c r="BV36" s="22"/>
      <c r="BW36" s="30"/>
    </row>
    <row r="37" spans="1:75" ht="18.600000000000001" customHeight="1" thickBot="1" x14ac:dyDescent="0.2">
      <c r="A37" s="529"/>
      <c r="B37" s="530"/>
      <c r="C37" s="530"/>
      <c r="D37" s="530"/>
      <c r="E37" s="515"/>
      <c r="F37" s="516"/>
      <c r="G37" s="516"/>
      <c r="H37" s="516"/>
      <c r="I37" s="517"/>
      <c r="J37" s="10"/>
      <c r="K37" s="10"/>
      <c r="L37" s="10"/>
      <c r="M37" s="204"/>
      <c r="N37" s="175" t="s">
        <v>457</v>
      </c>
      <c r="O37" s="176" t="s">
        <v>101</v>
      </c>
      <c r="P37" s="10"/>
      <c r="Q37" s="205"/>
      <c r="R37" s="176" t="s">
        <v>469</v>
      </c>
      <c r="S37" s="176"/>
      <c r="T37" s="175" t="s">
        <v>457</v>
      </c>
      <c r="U37" s="176" t="s">
        <v>471</v>
      </c>
      <c r="W37" s="205"/>
      <c r="X37" s="176" t="s">
        <v>469</v>
      </c>
      <c r="Y37" s="10"/>
      <c r="Z37" s="10"/>
      <c r="AA37" s="175" t="s">
        <v>457</v>
      </c>
      <c r="AB37" s="176" t="s">
        <v>635</v>
      </c>
      <c r="AC37" s="205"/>
      <c r="AD37" s="10" t="s">
        <v>636</v>
      </c>
      <c r="AE37" s="176"/>
      <c r="AF37" s="176"/>
      <c r="AG37" s="176"/>
      <c r="AH37" s="176"/>
      <c r="AI37" s="176"/>
      <c r="AJ37" s="177"/>
      <c r="AK37" s="148"/>
      <c r="AL37" s="696"/>
      <c r="AN37" s="529"/>
      <c r="AO37" s="530"/>
      <c r="AP37" s="530"/>
      <c r="AQ37" s="530"/>
      <c r="AR37" s="794"/>
      <c r="AS37" s="795"/>
      <c r="AT37" s="795"/>
      <c r="AU37" s="795"/>
      <c r="AV37" s="796"/>
      <c r="AW37" s="10"/>
      <c r="AX37" s="10"/>
      <c r="AY37" s="10"/>
      <c r="AZ37" s="204"/>
      <c r="BA37" s="364" t="s">
        <v>457</v>
      </c>
      <c r="BB37" s="176" t="s">
        <v>101</v>
      </c>
      <c r="BC37" s="10"/>
      <c r="BD37" s="365"/>
      <c r="BE37" s="176" t="s">
        <v>469</v>
      </c>
      <c r="BF37" s="176"/>
      <c r="BG37" s="364" t="s">
        <v>10</v>
      </c>
      <c r="BH37" s="364"/>
      <c r="BI37" s="176" t="s">
        <v>471</v>
      </c>
      <c r="BJ37" s="10"/>
      <c r="BK37" s="365">
        <v>1</v>
      </c>
      <c r="BL37" s="176" t="s">
        <v>469</v>
      </c>
      <c r="BM37" s="176"/>
      <c r="BN37" s="10"/>
      <c r="BO37" s="10"/>
      <c r="BP37" s="10"/>
      <c r="BQ37" s="364" t="s">
        <v>457</v>
      </c>
      <c r="BR37" s="364"/>
      <c r="BS37" s="176" t="s">
        <v>54</v>
      </c>
      <c r="BT37" s="366"/>
      <c r="BU37" s="176" t="s">
        <v>469</v>
      </c>
      <c r="BV37" s="10"/>
      <c r="BW37" s="314"/>
    </row>
    <row r="38" spans="1:75" ht="19.899999999999999" customHeight="1" thickTop="1" x14ac:dyDescent="0.15">
      <c r="A38" s="529"/>
      <c r="B38" s="530"/>
      <c r="C38" s="530"/>
      <c r="D38" s="530"/>
      <c r="E38" s="512" t="s">
        <v>637</v>
      </c>
      <c r="F38" s="513"/>
      <c r="G38" s="513"/>
      <c r="H38" s="513"/>
      <c r="I38" s="514"/>
      <c r="J38" s="797" t="s">
        <v>638</v>
      </c>
      <c r="K38" s="797"/>
      <c r="L38" s="886" t="s">
        <v>639</v>
      </c>
      <c r="M38" s="886"/>
      <c r="N38" s="886"/>
      <c r="O38" s="781" t="s">
        <v>640</v>
      </c>
      <c r="P38" s="781"/>
      <c r="Q38" s="147" t="s">
        <v>641</v>
      </c>
      <c r="R38" s="185"/>
      <c r="S38" s="147"/>
      <c r="T38" s="369"/>
      <c r="U38" s="370"/>
      <c r="V38" s="369"/>
      <c r="W38" s="371"/>
      <c r="X38" s="369"/>
      <c r="Y38" s="371"/>
      <c r="AA38" s="185"/>
      <c r="AB38" s="311"/>
      <c r="AC38" s="371" t="s">
        <v>642</v>
      </c>
      <c r="AE38" s="371"/>
      <c r="AF38" s="373"/>
      <c r="AG38" s="369"/>
      <c r="AH38" s="369"/>
      <c r="AI38" s="374"/>
      <c r="AJ38" s="375"/>
      <c r="AK38" s="367"/>
      <c r="AL38" s="696"/>
      <c r="AN38" s="529"/>
      <c r="AO38" s="530"/>
      <c r="AP38" s="530"/>
      <c r="AQ38" s="530"/>
      <c r="AR38" s="512" t="s">
        <v>637</v>
      </c>
      <c r="AS38" s="513"/>
      <c r="AT38" s="513"/>
      <c r="AU38" s="513"/>
      <c r="AV38" s="514"/>
      <c r="AW38" s="797" t="s">
        <v>638</v>
      </c>
      <c r="AX38" s="797"/>
      <c r="AY38" s="799" t="s">
        <v>646</v>
      </c>
      <c r="AZ38" s="799"/>
      <c r="BA38" s="799"/>
      <c r="BB38" s="781" t="s">
        <v>728</v>
      </c>
      <c r="BC38" s="781"/>
      <c r="BD38" s="147" t="s">
        <v>641</v>
      </c>
      <c r="BE38" s="185"/>
      <c r="BF38" s="147"/>
      <c r="BG38" s="369"/>
      <c r="BH38" s="370"/>
      <c r="BI38" s="369"/>
      <c r="BJ38" s="371"/>
      <c r="BK38" s="369"/>
      <c r="BL38" s="371"/>
      <c r="BN38" s="372">
        <v>2</v>
      </c>
      <c r="BO38" s="371" t="s">
        <v>642</v>
      </c>
      <c r="BR38" s="371"/>
      <c r="BS38" s="373"/>
      <c r="BT38" s="369"/>
      <c r="BU38" s="369"/>
      <c r="BV38" s="374"/>
      <c r="BW38" s="375"/>
    </row>
    <row r="39" spans="1:75" ht="19.5" customHeight="1" thickBot="1" x14ac:dyDescent="0.2">
      <c r="A39" s="529"/>
      <c r="B39" s="530"/>
      <c r="C39" s="530"/>
      <c r="D39" s="530"/>
      <c r="E39" s="515"/>
      <c r="F39" s="516"/>
      <c r="G39" s="516"/>
      <c r="H39" s="516"/>
      <c r="I39" s="517"/>
      <c r="J39" s="798"/>
      <c r="K39" s="798"/>
      <c r="L39" s="887"/>
      <c r="M39" s="887"/>
      <c r="N39" s="887"/>
      <c r="O39" s="782"/>
      <c r="P39" s="782"/>
      <c r="Q39" s="368" t="s">
        <v>643</v>
      </c>
      <c r="R39" s="377"/>
      <c r="S39" s="377"/>
      <c r="T39" s="786" t="s">
        <v>639</v>
      </c>
      <c r="U39" s="786"/>
      <c r="V39" s="786"/>
      <c r="W39" s="786"/>
      <c r="X39" s="786"/>
      <c r="Y39" s="185" t="s">
        <v>644</v>
      </c>
      <c r="Z39" s="185"/>
      <c r="AA39" s="888" t="s">
        <v>639</v>
      </c>
      <c r="AB39" s="888"/>
      <c r="AC39" s="888"/>
      <c r="AD39" s="888"/>
      <c r="AE39" s="185" t="s">
        <v>645</v>
      </c>
      <c r="AF39" s="185"/>
      <c r="AG39" s="888" t="s">
        <v>639</v>
      </c>
      <c r="AH39" s="888"/>
      <c r="AI39" s="888"/>
      <c r="AJ39" s="889"/>
      <c r="AK39" s="367"/>
      <c r="AL39" s="697"/>
      <c r="AN39" s="529"/>
      <c r="AO39" s="530"/>
      <c r="AP39" s="530"/>
      <c r="AQ39" s="530"/>
      <c r="AR39" s="515"/>
      <c r="AS39" s="516"/>
      <c r="AT39" s="516"/>
      <c r="AU39" s="516"/>
      <c r="AV39" s="517"/>
      <c r="AW39" s="798"/>
      <c r="AX39" s="798"/>
      <c r="AY39" s="800"/>
      <c r="AZ39" s="800"/>
      <c r="BA39" s="800"/>
      <c r="BB39" s="782"/>
      <c r="BC39" s="782"/>
      <c r="BD39" s="368" t="s">
        <v>643</v>
      </c>
      <c r="BE39" s="377"/>
      <c r="BF39" s="377"/>
      <c r="BG39" s="783" t="s">
        <v>647</v>
      </c>
      <c r="BH39" s="783"/>
      <c r="BI39" s="783"/>
      <c r="BJ39" s="783"/>
      <c r="BK39" s="783"/>
      <c r="BL39" s="185" t="s">
        <v>644</v>
      </c>
      <c r="BM39" s="185"/>
      <c r="BN39" s="784" t="s">
        <v>648</v>
      </c>
      <c r="BO39" s="784"/>
      <c r="BP39" s="784"/>
      <c r="BQ39" s="784"/>
      <c r="BR39" s="185" t="s">
        <v>645</v>
      </c>
      <c r="BS39" s="185"/>
      <c r="BT39" s="784" t="s">
        <v>649</v>
      </c>
      <c r="BU39" s="784"/>
      <c r="BV39" s="784"/>
      <c r="BW39" s="785"/>
    </row>
    <row r="40" spans="1:75" ht="19.5" customHeight="1" thickTop="1" x14ac:dyDescent="0.15">
      <c r="A40" s="529"/>
      <c r="B40" s="530"/>
      <c r="C40" s="530"/>
      <c r="D40" s="530"/>
      <c r="E40" s="378" t="s">
        <v>651</v>
      </c>
      <c r="F40" s="379"/>
      <c r="G40" s="379"/>
      <c r="H40" s="379"/>
      <c r="I40" s="379"/>
      <c r="J40" s="379"/>
      <c r="K40" s="379"/>
      <c r="L40" s="379"/>
      <c r="M40" s="379"/>
      <c r="N40" s="379"/>
      <c r="O40" s="380"/>
      <c r="P40" s="786"/>
      <c r="Q40" s="786"/>
      <c r="R40" s="786"/>
      <c r="S40" s="786"/>
      <c r="T40" s="786"/>
      <c r="U40" s="786"/>
      <c r="V40" s="786"/>
      <c r="W40" s="786"/>
      <c r="X40" s="786"/>
      <c r="Y40" s="786"/>
      <c r="Z40" s="786"/>
      <c r="AA40" s="786"/>
      <c r="AB40" s="786"/>
      <c r="AC40" s="786"/>
      <c r="AD40" s="786"/>
      <c r="AE40" s="786"/>
      <c r="AF40" s="786"/>
      <c r="AG40" s="786"/>
      <c r="AH40" s="786"/>
      <c r="AI40" s="786"/>
      <c r="AJ40" s="787"/>
      <c r="AK40" s="367"/>
      <c r="AN40" s="529"/>
      <c r="AO40" s="530"/>
      <c r="AP40" s="530"/>
      <c r="AQ40" s="530"/>
      <c r="AR40" s="378" t="s">
        <v>452</v>
      </c>
      <c r="AS40" s="379"/>
      <c r="AT40" s="379"/>
      <c r="AU40" s="379"/>
      <c r="AV40" s="379"/>
      <c r="AW40" s="379"/>
      <c r="AX40" s="379"/>
      <c r="AY40" s="379"/>
      <c r="AZ40" s="379"/>
      <c r="BA40" s="379"/>
      <c r="BB40" s="380"/>
      <c r="BC40" s="783" t="s">
        <v>474</v>
      </c>
      <c r="BD40" s="783"/>
      <c r="BE40" s="783"/>
      <c r="BF40" s="783"/>
      <c r="BG40" s="783"/>
      <c r="BH40" s="783"/>
      <c r="BI40" s="783"/>
      <c r="BJ40" s="783"/>
      <c r="BK40" s="783"/>
      <c r="BL40" s="783"/>
      <c r="BM40" s="783"/>
      <c r="BN40" s="783"/>
      <c r="BO40" s="783"/>
      <c r="BP40" s="783"/>
      <c r="BQ40" s="783"/>
      <c r="BR40" s="783"/>
      <c r="BS40" s="783"/>
      <c r="BT40" s="783"/>
      <c r="BU40" s="783"/>
      <c r="BV40" s="783"/>
      <c r="BW40" s="790"/>
    </row>
    <row r="41" spans="1:75" ht="16.5" customHeight="1" x14ac:dyDescent="0.15">
      <c r="A41" s="529"/>
      <c r="B41" s="530"/>
      <c r="C41" s="530"/>
      <c r="D41" s="530"/>
      <c r="E41" s="178" t="s">
        <v>453</v>
      </c>
      <c r="F41" s="179"/>
      <c r="G41" s="148"/>
      <c r="H41" s="148"/>
      <c r="J41" s="180" t="s">
        <v>457</v>
      </c>
      <c r="K41" s="181" t="s">
        <v>454</v>
      </c>
      <c r="L41" s="182"/>
      <c r="M41" s="182"/>
      <c r="N41" s="148"/>
      <c r="O41" s="148"/>
      <c r="P41" s="148"/>
      <c r="Q41" s="148"/>
      <c r="R41" s="148"/>
      <c r="S41" s="148"/>
      <c r="T41" s="147"/>
      <c r="U41" s="147"/>
      <c r="V41" s="147"/>
      <c r="W41" s="147"/>
      <c r="X41" s="147"/>
      <c r="Y41" s="147"/>
      <c r="Z41" s="147"/>
      <c r="AA41" s="147"/>
      <c r="AB41" s="147"/>
      <c r="AC41" s="147"/>
      <c r="AD41" s="147"/>
      <c r="AE41" s="147"/>
      <c r="AF41" s="147"/>
      <c r="AG41" s="147"/>
      <c r="AH41" s="147"/>
      <c r="AI41" s="147"/>
      <c r="AJ41" s="174"/>
      <c r="AK41" s="148"/>
      <c r="AN41" s="529"/>
      <c r="AO41" s="530"/>
      <c r="AP41" s="530"/>
      <c r="AQ41" s="530"/>
      <c r="AR41" s="178" t="s">
        <v>453</v>
      </c>
      <c r="AS41" s="179"/>
      <c r="AT41" s="148"/>
      <c r="AU41" s="148"/>
      <c r="AW41" s="381" t="s">
        <v>457</v>
      </c>
      <c r="AX41" s="181" t="s">
        <v>454</v>
      </c>
      <c r="AY41" s="182"/>
      <c r="AZ41" s="182"/>
      <c r="BA41" s="148"/>
      <c r="BB41" s="148"/>
      <c r="BC41" s="148"/>
      <c r="BD41" s="148"/>
      <c r="BE41" s="148"/>
      <c r="BF41" s="148"/>
      <c r="BG41" s="147"/>
      <c r="BH41" s="147"/>
      <c r="BI41" s="147"/>
      <c r="BJ41" s="147"/>
      <c r="BK41" s="147"/>
      <c r="BL41" s="147"/>
      <c r="BM41" s="147"/>
      <c r="BN41" s="147"/>
      <c r="BO41" s="147"/>
      <c r="BP41" s="147"/>
      <c r="BQ41" s="147"/>
      <c r="BR41" s="147"/>
      <c r="BS41" s="147"/>
      <c r="BT41" s="147"/>
      <c r="BU41" s="147"/>
      <c r="BV41" s="147"/>
      <c r="BW41" s="174"/>
    </row>
    <row r="42" spans="1:75" ht="17.25" customHeight="1" thickBot="1" x14ac:dyDescent="0.2">
      <c r="A42" s="529"/>
      <c r="B42" s="530"/>
      <c r="C42" s="530"/>
      <c r="D42" s="530"/>
      <c r="E42" s="178" t="s">
        <v>458</v>
      </c>
      <c r="F42" s="179"/>
      <c r="G42" s="148"/>
      <c r="H42" s="148"/>
      <c r="J42" s="180" t="s">
        <v>457</v>
      </c>
      <c r="K42" s="148" t="s">
        <v>455</v>
      </c>
      <c r="L42" s="182"/>
      <c r="M42" s="182"/>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83"/>
      <c r="AK42" s="148"/>
      <c r="AN42" s="529"/>
      <c r="AO42" s="530"/>
      <c r="AP42" s="530"/>
      <c r="AQ42" s="530"/>
      <c r="AR42" s="178" t="s">
        <v>458</v>
      </c>
      <c r="AS42" s="179"/>
      <c r="AT42" s="148"/>
      <c r="AU42" s="148"/>
      <c r="AW42" s="381" t="s">
        <v>10</v>
      </c>
      <c r="AX42" s="148" t="s">
        <v>455</v>
      </c>
      <c r="AY42" s="182"/>
      <c r="AZ42" s="182"/>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83"/>
    </row>
    <row r="43" spans="1:75" ht="19.5" customHeight="1" thickTop="1" thickBot="1" x14ac:dyDescent="0.2">
      <c r="A43" s="529"/>
      <c r="B43" s="530"/>
      <c r="C43" s="530"/>
      <c r="D43" s="530"/>
      <c r="E43" s="178" t="s">
        <v>459</v>
      </c>
      <c r="F43" s="179"/>
      <c r="G43" s="148"/>
      <c r="H43" s="148"/>
      <c r="J43" s="180" t="s">
        <v>457</v>
      </c>
      <c r="K43" s="148" t="s">
        <v>650</v>
      </c>
      <c r="L43" s="182"/>
      <c r="M43" s="182"/>
      <c r="N43" s="148"/>
      <c r="O43" s="148"/>
      <c r="P43" s="148"/>
      <c r="Q43" s="148"/>
      <c r="R43" s="148"/>
      <c r="S43" s="148"/>
      <c r="T43" s="148"/>
      <c r="U43" s="148"/>
      <c r="V43" s="148"/>
      <c r="W43" s="148"/>
      <c r="X43" s="148"/>
      <c r="Y43" s="148"/>
      <c r="Z43" s="148"/>
      <c r="AA43" s="148"/>
      <c r="AB43" s="148"/>
      <c r="AC43" s="148"/>
      <c r="AD43" s="148"/>
      <c r="AG43" s="788">
        <v>0</v>
      </c>
      <c r="AH43" s="788"/>
      <c r="AI43" s="788"/>
      <c r="AJ43" s="789"/>
      <c r="AK43" s="148"/>
      <c r="AL43" s="695" t="s">
        <v>442</v>
      </c>
      <c r="AN43" s="529"/>
      <c r="AO43" s="530"/>
      <c r="AP43" s="530"/>
      <c r="AQ43" s="530"/>
      <c r="AR43" s="178" t="s">
        <v>459</v>
      </c>
      <c r="AS43" s="179"/>
      <c r="AT43" s="148"/>
      <c r="AU43" s="148"/>
      <c r="AW43" s="381" t="s">
        <v>10</v>
      </c>
      <c r="AX43" s="148" t="s">
        <v>650</v>
      </c>
      <c r="AY43" s="182"/>
      <c r="AZ43" s="182"/>
      <c r="BA43" s="148"/>
      <c r="BB43" s="148"/>
      <c r="BC43" s="148"/>
      <c r="BD43" s="148"/>
      <c r="BE43" s="148"/>
      <c r="BF43" s="148"/>
      <c r="BG43" s="148"/>
      <c r="BH43" s="148"/>
      <c r="BI43" s="148"/>
      <c r="BJ43" s="148"/>
      <c r="BK43" s="148"/>
      <c r="BL43" s="148"/>
      <c r="BM43" s="148"/>
      <c r="BN43" s="148"/>
      <c r="BO43" s="148"/>
      <c r="BP43" s="148"/>
      <c r="BQ43" s="148"/>
      <c r="BT43" s="779">
        <v>92000</v>
      </c>
      <c r="BU43" s="779"/>
      <c r="BV43" s="779"/>
      <c r="BW43" s="780"/>
    </row>
    <row r="44" spans="1:75" ht="22.15" customHeight="1" thickTop="1" thickBot="1" x14ac:dyDescent="0.2">
      <c r="A44" s="529"/>
      <c r="B44" s="530"/>
      <c r="C44" s="530"/>
      <c r="D44" s="530"/>
      <c r="E44" s="523" t="s">
        <v>456</v>
      </c>
      <c r="F44" s="524"/>
      <c r="G44" s="524"/>
      <c r="H44" s="524"/>
      <c r="I44" s="524"/>
      <c r="J44" s="524"/>
      <c r="K44" s="524"/>
      <c r="L44" s="524"/>
      <c r="M44" s="524"/>
      <c r="N44" s="524"/>
      <c r="O44" s="524"/>
      <c r="P44" s="524"/>
      <c r="Q44" s="524"/>
      <c r="R44" s="524"/>
      <c r="S44" s="524"/>
      <c r="T44" s="524"/>
      <c r="U44" s="524"/>
      <c r="V44" s="524"/>
      <c r="W44" s="524"/>
      <c r="X44" s="549" t="s">
        <v>92</v>
      </c>
      <c r="Y44" s="550"/>
      <c r="Z44" s="550"/>
      <c r="AA44" s="550"/>
      <c r="AB44" s="550"/>
      <c r="AC44" s="550"/>
      <c r="AD44" s="525">
        <v>0</v>
      </c>
      <c r="AE44" s="525"/>
      <c r="AF44" s="525"/>
      <c r="AG44" s="525"/>
      <c r="AH44" s="525"/>
      <c r="AI44" s="525"/>
      <c r="AJ44" s="526"/>
      <c r="AK44" s="382"/>
      <c r="AL44" s="696"/>
      <c r="AM44" s="383"/>
      <c r="AN44" s="702"/>
      <c r="AO44" s="703"/>
      <c r="AP44" s="703"/>
      <c r="AQ44" s="703"/>
      <c r="AR44" s="708" t="s">
        <v>456</v>
      </c>
      <c r="AS44" s="709"/>
      <c r="AT44" s="709"/>
      <c r="AU44" s="709"/>
      <c r="AV44" s="709"/>
      <c r="AW44" s="709"/>
      <c r="AX44" s="709"/>
      <c r="AY44" s="709"/>
      <c r="AZ44" s="709"/>
      <c r="BA44" s="709"/>
      <c r="BB44" s="709"/>
      <c r="BC44" s="709"/>
      <c r="BD44" s="709"/>
      <c r="BE44" s="709"/>
      <c r="BF44" s="709"/>
      <c r="BG44" s="709"/>
      <c r="BH44" s="709"/>
      <c r="BI44" s="709"/>
      <c r="BJ44" s="709"/>
      <c r="BK44" s="700" t="s">
        <v>92</v>
      </c>
      <c r="BL44" s="701"/>
      <c r="BM44" s="701"/>
      <c r="BN44" s="801">
        <v>54000</v>
      </c>
      <c r="BO44" s="801"/>
      <c r="BP44" s="801"/>
      <c r="BQ44" s="801"/>
      <c r="BR44" s="801"/>
      <c r="BS44" s="801"/>
      <c r="BT44" s="801"/>
      <c r="BU44" s="801"/>
      <c r="BV44" s="801"/>
      <c r="BW44" s="802"/>
    </row>
    <row r="45" spans="1:75" ht="22.15" customHeight="1" thickBot="1" x14ac:dyDescent="0.2">
      <c r="A45" s="551" t="s">
        <v>446</v>
      </c>
      <c r="B45" s="552"/>
      <c r="C45" s="552"/>
      <c r="D45" s="552"/>
      <c r="E45" s="552"/>
      <c r="F45" s="552"/>
      <c r="G45" s="552"/>
      <c r="H45" s="552"/>
      <c r="I45" s="552"/>
      <c r="J45" s="552"/>
      <c r="K45" s="552"/>
      <c r="L45" s="552"/>
      <c r="M45" s="552"/>
      <c r="N45" s="552"/>
      <c r="O45" s="552"/>
      <c r="P45" s="552"/>
      <c r="Q45" s="552"/>
      <c r="R45" s="552"/>
      <c r="S45" s="552"/>
      <c r="T45" s="552"/>
      <c r="U45" s="552"/>
      <c r="V45" s="552"/>
      <c r="W45" s="552"/>
      <c r="X45" s="819" t="s">
        <v>92</v>
      </c>
      <c r="Y45" s="820"/>
      <c r="Z45" s="820"/>
      <c r="AA45" s="820"/>
      <c r="AB45" s="820"/>
      <c r="AC45" s="820"/>
      <c r="AD45" s="525">
        <v>0</v>
      </c>
      <c r="AE45" s="525"/>
      <c r="AF45" s="525"/>
      <c r="AG45" s="525"/>
      <c r="AH45" s="525"/>
      <c r="AI45" s="525"/>
      <c r="AJ45" s="526"/>
      <c r="AK45" s="382"/>
      <c r="AL45" s="697"/>
      <c r="AN45" s="704" t="s">
        <v>446</v>
      </c>
      <c r="AO45" s="705"/>
      <c r="AP45" s="705"/>
      <c r="AQ45" s="705"/>
      <c r="AR45" s="705"/>
      <c r="AS45" s="705"/>
      <c r="AT45" s="705"/>
      <c r="AU45" s="705"/>
      <c r="AV45" s="705"/>
      <c r="AW45" s="705"/>
      <c r="AX45" s="705"/>
      <c r="AY45" s="705"/>
      <c r="AZ45" s="705"/>
      <c r="BA45" s="705"/>
      <c r="BB45" s="705"/>
      <c r="BC45" s="705"/>
      <c r="BD45" s="705"/>
      <c r="BE45" s="705"/>
      <c r="BF45" s="705"/>
      <c r="BG45" s="705"/>
      <c r="BH45" s="705"/>
      <c r="BI45" s="705"/>
      <c r="BJ45" s="705"/>
      <c r="BK45" s="706" t="s">
        <v>92</v>
      </c>
      <c r="BL45" s="707"/>
      <c r="BM45" s="707"/>
      <c r="BN45" s="803">
        <v>52000</v>
      </c>
      <c r="BO45" s="803"/>
      <c r="BP45" s="803"/>
      <c r="BQ45" s="803"/>
      <c r="BR45" s="803"/>
      <c r="BS45" s="803"/>
      <c r="BT45" s="803"/>
      <c r="BU45" s="803"/>
      <c r="BV45" s="803"/>
      <c r="BW45" s="804"/>
    </row>
    <row r="46" spans="1:75" ht="22.15" customHeight="1" thickBot="1" x14ac:dyDescent="0.2">
      <c r="A46" s="504" t="s">
        <v>447</v>
      </c>
      <c r="B46" s="505"/>
      <c r="C46" s="505"/>
      <c r="D46" s="505"/>
      <c r="E46" s="506"/>
      <c r="F46" s="506"/>
      <c r="G46" s="506"/>
      <c r="H46" s="506"/>
      <c r="I46" s="506"/>
      <c r="J46" s="506"/>
      <c r="K46" s="506"/>
      <c r="L46" s="506"/>
      <c r="M46" s="506"/>
      <c r="N46" s="506"/>
      <c r="O46" s="506"/>
      <c r="P46" s="506"/>
      <c r="Q46" s="506"/>
      <c r="R46" s="506"/>
      <c r="S46" s="506"/>
      <c r="T46" s="506"/>
      <c r="U46" s="506"/>
      <c r="V46" s="506"/>
      <c r="W46" s="507"/>
      <c r="X46" s="549" t="s">
        <v>92</v>
      </c>
      <c r="Y46" s="550"/>
      <c r="Z46" s="550"/>
      <c r="AA46" s="550"/>
      <c r="AB46" s="550"/>
      <c r="AC46" s="550"/>
      <c r="AD46" s="525">
        <v>0</v>
      </c>
      <c r="AE46" s="525"/>
      <c r="AF46" s="525"/>
      <c r="AG46" s="525"/>
      <c r="AH46" s="525"/>
      <c r="AI46" s="525"/>
      <c r="AJ46" s="526"/>
      <c r="AK46" s="382"/>
      <c r="AN46" s="504" t="s">
        <v>447</v>
      </c>
      <c r="AO46" s="505"/>
      <c r="AP46" s="505"/>
      <c r="AQ46" s="505"/>
      <c r="AR46" s="506"/>
      <c r="AS46" s="506"/>
      <c r="AT46" s="506"/>
      <c r="AU46" s="506"/>
      <c r="AV46" s="506"/>
      <c r="AW46" s="506"/>
      <c r="AX46" s="506"/>
      <c r="AY46" s="506"/>
      <c r="AZ46" s="506"/>
      <c r="BA46" s="506"/>
      <c r="BB46" s="506"/>
      <c r="BC46" s="506"/>
      <c r="BD46" s="506"/>
      <c r="BE46" s="506"/>
      <c r="BF46" s="506"/>
      <c r="BG46" s="506"/>
      <c r="BH46" s="506"/>
      <c r="BI46" s="506"/>
      <c r="BJ46" s="507"/>
      <c r="BK46" s="629" t="s">
        <v>92</v>
      </c>
      <c r="BL46" s="630"/>
      <c r="BM46" s="630"/>
      <c r="BN46" s="641">
        <v>5000</v>
      </c>
      <c r="BO46" s="641"/>
      <c r="BP46" s="641"/>
      <c r="BQ46" s="641"/>
      <c r="BR46" s="641"/>
      <c r="BS46" s="641"/>
      <c r="BT46" s="641"/>
      <c r="BU46" s="641"/>
      <c r="BV46" s="641"/>
      <c r="BW46" s="642"/>
    </row>
    <row r="47" spans="1:75" ht="22.15" customHeight="1" thickBot="1" x14ac:dyDescent="0.2">
      <c r="A47" s="518" t="s">
        <v>460</v>
      </c>
      <c r="B47" s="519"/>
      <c r="C47" s="519"/>
      <c r="D47" s="519"/>
      <c r="E47" s="519"/>
      <c r="F47" s="519"/>
      <c r="G47" s="519"/>
      <c r="H47" s="519"/>
      <c r="I47" s="519"/>
      <c r="J47" s="519"/>
      <c r="K47" s="519"/>
      <c r="L47" s="519"/>
      <c r="M47" s="519"/>
      <c r="N47" s="519"/>
      <c r="O47" s="519"/>
      <c r="P47" s="519"/>
      <c r="Q47" s="519"/>
      <c r="R47" s="519"/>
      <c r="S47" s="519"/>
      <c r="T47" s="519"/>
      <c r="U47" s="519"/>
      <c r="V47" s="519"/>
      <c r="W47" s="520"/>
      <c r="X47" s="819" t="s">
        <v>92</v>
      </c>
      <c r="Y47" s="820"/>
      <c r="Z47" s="820"/>
      <c r="AA47" s="820"/>
      <c r="AB47" s="820"/>
      <c r="AC47" s="820"/>
      <c r="AD47" s="525">
        <v>0</v>
      </c>
      <c r="AE47" s="525"/>
      <c r="AF47" s="525"/>
      <c r="AG47" s="525"/>
      <c r="AH47" s="525"/>
      <c r="AI47" s="525"/>
      <c r="AJ47" s="526"/>
      <c r="AK47" s="382"/>
      <c r="AN47" s="518" t="s">
        <v>460</v>
      </c>
      <c r="AO47" s="519"/>
      <c r="AP47" s="519"/>
      <c r="AQ47" s="519"/>
      <c r="AR47" s="519"/>
      <c r="AS47" s="519"/>
      <c r="AT47" s="519"/>
      <c r="AU47" s="519"/>
      <c r="AV47" s="519"/>
      <c r="AW47" s="519"/>
      <c r="AX47" s="519"/>
      <c r="AY47" s="519"/>
      <c r="AZ47" s="519"/>
      <c r="BA47" s="519"/>
      <c r="BB47" s="519"/>
      <c r="BC47" s="519"/>
      <c r="BD47" s="519"/>
      <c r="BE47" s="519"/>
      <c r="BF47" s="519"/>
      <c r="BG47" s="519"/>
      <c r="BH47" s="519"/>
      <c r="BI47" s="519"/>
      <c r="BJ47" s="520"/>
      <c r="BK47" s="639" t="s">
        <v>92</v>
      </c>
      <c r="BL47" s="640"/>
      <c r="BM47" s="640"/>
      <c r="BN47" s="641">
        <v>10000</v>
      </c>
      <c r="BO47" s="641"/>
      <c r="BP47" s="641"/>
      <c r="BQ47" s="641"/>
      <c r="BR47" s="641"/>
      <c r="BS47" s="641"/>
      <c r="BT47" s="641"/>
      <c r="BU47" s="641"/>
      <c r="BV47" s="641"/>
      <c r="BW47" s="642"/>
    </row>
    <row r="48" spans="1:75" ht="22.15" customHeight="1" thickBot="1" x14ac:dyDescent="0.2">
      <c r="A48" s="735" t="s">
        <v>448</v>
      </c>
      <c r="B48" s="736"/>
      <c r="C48" s="736"/>
      <c r="D48" s="737"/>
      <c r="E48" s="184" t="s">
        <v>449</v>
      </c>
      <c r="F48" s="184"/>
      <c r="G48" s="184"/>
      <c r="H48" s="521"/>
      <c r="I48" s="521"/>
      <c r="J48" s="521"/>
      <c r="K48" s="521"/>
      <c r="L48" s="521"/>
      <c r="M48" s="521"/>
      <c r="N48" s="521"/>
      <c r="O48" s="521"/>
      <c r="P48" s="521"/>
      <c r="Q48" s="521"/>
      <c r="R48" s="521"/>
      <c r="S48" s="521"/>
      <c r="T48" s="521"/>
      <c r="U48" s="521"/>
      <c r="V48" s="521"/>
      <c r="W48" s="522"/>
      <c r="X48" s="549" t="s">
        <v>92</v>
      </c>
      <c r="Y48" s="550"/>
      <c r="Z48" s="550"/>
      <c r="AA48" s="550"/>
      <c r="AB48" s="550"/>
      <c r="AC48" s="550"/>
      <c r="AD48" s="525">
        <v>0</v>
      </c>
      <c r="AE48" s="525"/>
      <c r="AF48" s="525"/>
      <c r="AG48" s="525"/>
      <c r="AH48" s="525"/>
      <c r="AI48" s="525"/>
      <c r="AJ48" s="526"/>
      <c r="AK48" s="382"/>
      <c r="AN48" s="735" t="s">
        <v>448</v>
      </c>
      <c r="AO48" s="736"/>
      <c r="AP48" s="736"/>
      <c r="AQ48" s="737"/>
      <c r="AR48" s="184" t="s">
        <v>449</v>
      </c>
      <c r="AS48" s="184"/>
      <c r="AT48" s="184"/>
      <c r="AU48" s="698" t="s">
        <v>495</v>
      </c>
      <c r="AV48" s="698"/>
      <c r="AW48" s="698"/>
      <c r="AX48" s="698"/>
      <c r="AY48" s="698"/>
      <c r="AZ48" s="698"/>
      <c r="BA48" s="698"/>
      <c r="BB48" s="698"/>
      <c r="BC48" s="698"/>
      <c r="BD48" s="698"/>
      <c r="BE48" s="698"/>
      <c r="BF48" s="698"/>
      <c r="BG48" s="698"/>
      <c r="BH48" s="698"/>
      <c r="BI48" s="698"/>
      <c r="BJ48" s="699"/>
      <c r="BK48" s="629" t="s">
        <v>92</v>
      </c>
      <c r="BL48" s="630"/>
      <c r="BM48" s="630"/>
      <c r="BN48" s="641">
        <v>20000</v>
      </c>
      <c r="BO48" s="641"/>
      <c r="BP48" s="641"/>
      <c r="BQ48" s="641"/>
      <c r="BR48" s="641"/>
      <c r="BS48" s="641"/>
      <c r="BT48" s="641"/>
      <c r="BU48" s="641"/>
      <c r="BV48" s="641"/>
      <c r="BW48" s="642"/>
    </row>
    <row r="49" spans="1:76" s="44" customFormat="1" ht="22.15" customHeight="1" thickBot="1" x14ac:dyDescent="0.2">
      <c r="A49" s="635" t="s">
        <v>462</v>
      </c>
      <c r="B49" s="552"/>
      <c r="C49" s="552"/>
      <c r="D49" s="636"/>
      <c r="E49" s="189" t="s">
        <v>390</v>
      </c>
      <c r="F49" s="189"/>
      <c r="G49" s="189"/>
      <c r="H49" s="189"/>
      <c r="I49" s="189"/>
      <c r="J49" s="189"/>
      <c r="K49" s="189"/>
      <c r="M49" s="805"/>
      <c r="N49" s="805"/>
      <c r="O49" s="805"/>
      <c r="P49" s="185" t="s">
        <v>391</v>
      </c>
      <c r="Q49" s="185"/>
      <c r="R49" s="185"/>
      <c r="T49" s="805"/>
      <c r="U49" s="805"/>
      <c r="V49" s="805"/>
      <c r="W49" s="806"/>
      <c r="X49" s="819" t="s">
        <v>92</v>
      </c>
      <c r="Y49" s="820"/>
      <c r="Z49" s="820"/>
      <c r="AA49" s="820"/>
      <c r="AB49" s="820"/>
      <c r="AC49" s="820"/>
      <c r="AD49" s="525">
        <v>0</v>
      </c>
      <c r="AE49" s="525"/>
      <c r="AF49" s="525"/>
      <c r="AG49" s="525"/>
      <c r="AH49" s="525"/>
      <c r="AI49" s="525"/>
      <c r="AJ49" s="526"/>
      <c r="AK49" s="382"/>
      <c r="AL49" s="148"/>
      <c r="AN49" s="635" t="s">
        <v>462</v>
      </c>
      <c r="AO49" s="552"/>
      <c r="AP49" s="552"/>
      <c r="AQ49" s="636"/>
      <c r="AR49" s="189" t="s">
        <v>390</v>
      </c>
      <c r="AS49" s="189"/>
      <c r="AT49" s="189"/>
      <c r="AU49" s="189"/>
      <c r="AV49" s="189"/>
      <c r="AW49" s="189"/>
      <c r="AX49" s="189"/>
      <c r="AZ49" s="637"/>
      <c r="BA49" s="637"/>
      <c r="BB49" s="637"/>
      <c r="BC49" s="185" t="s">
        <v>391</v>
      </c>
      <c r="BD49" s="185"/>
      <c r="BE49" s="185"/>
      <c r="BG49" s="637"/>
      <c r="BH49" s="637"/>
      <c r="BI49" s="637"/>
      <c r="BJ49" s="638"/>
      <c r="BK49" s="639" t="s">
        <v>92</v>
      </c>
      <c r="BL49" s="640"/>
      <c r="BM49" s="640"/>
      <c r="BN49" s="641">
        <v>0</v>
      </c>
      <c r="BO49" s="641"/>
      <c r="BP49" s="641"/>
      <c r="BQ49" s="641"/>
      <c r="BR49" s="641"/>
      <c r="BS49" s="641"/>
      <c r="BT49" s="641"/>
      <c r="BU49" s="641"/>
      <c r="BV49" s="641"/>
      <c r="BW49" s="642"/>
    </row>
    <row r="50" spans="1:76" s="44" customFormat="1" ht="32.450000000000003" customHeight="1" thickBot="1" x14ac:dyDescent="0.3">
      <c r="A50" s="643" t="s">
        <v>481</v>
      </c>
      <c r="B50" s="644"/>
      <c r="C50" s="644"/>
      <c r="D50" s="644"/>
      <c r="E50" s="644"/>
      <c r="F50" s="644"/>
      <c r="G50" s="644"/>
      <c r="H50" s="644"/>
      <c r="I50" s="644"/>
      <c r="J50" s="644"/>
      <c r="K50" s="644"/>
      <c r="L50" s="644"/>
      <c r="M50" s="644"/>
      <c r="N50" s="644"/>
      <c r="O50" s="644"/>
      <c r="P50" s="644"/>
      <c r="Q50" s="644"/>
      <c r="R50" s="890" t="s">
        <v>221</v>
      </c>
      <c r="S50" s="890"/>
      <c r="T50" s="890"/>
      <c r="U50" s="890"/>
      <c r="V50" s="890"/>
      <c r="W50" s="206" t="s">
        <v>461</v>
      </c>
      <c r="X50" s="549" t="s">
        <v>92</v>
      </c>
      <c r="Y50" s="550"/>
      <c r="Z50" s="550"/>
      <c r="AA50" s="550"/>
      <c r="AB50" s="550"/>
      <c r="AC50" s="550"/>
      <c r="AD50" s="525">
        <v>0</v>
      </c>
      <c r="AE50" s="525"/>
      <c r="AF50" s="525"/>
      <c r="AG50" s="525"/>
      <c r="AH50" s="525"/>
      <c r="AI50" s="525"/>
      <c r="AJ50" s="526"/>
      <c r="AK50" s="382"/>
      <c r="AL50" s="148"/>
      <c r="AN50" s="643" t="s">
        <v>481</v>
      </c>
      <c r="AO50" s="644"/>
      <c r="AP50" s="644"/>
      <c r="AQ50" s="644"/>
      <c r="AR50" s="644"/>
      <c r="AS50" s="644"/>
      <c r="AT50" s="644"/>
      <c r="AU50" s="644"/>
      <c r="AV50" s="644"/>
      <c r="AW50" s="644"/>
      <c r="AX50" s="644"/>
      <c r="AY50" s="644"/>
      <c r="AZ50" s="644"/>
      <c r="BA50" s="644"/>
      <c r="BB50" s="644"/>
      <c r="BC50" s="644"/>
      <c r="BD50" s="644"/>
      <c r="BE50" s="660" t="s">
        <v>221</v>
      </c>
      <c r="BF50" s="660"/>
      <c r="BG50" s="660"/>
      <c r="BH50" s="660"/>
      <c r="BI50" s="660"/>
      <c r="BJ50" s="206" t="s">
        <v>461</v>
      </c>
      <c r="BK50" s="629" t="s">
        <v>92</v>
      </c>
      <c r="BL50" s="630"/>
      <c r="BM50" s="630"/>
      <c r="BN50" s="641">
        <v>20000</v>
      </c>
      <c r="BO50" s="641"/>
      <c r="BP50" s="641"/>
      <c r="BQ50" s="641"/>
      <c r="BR50" s="641"/>
      <c r="BS50" s="641"/>
      <c r="BT50" s="641"/>
      <c r="BU50" s="641"/>
      <c r="BV50" s="641"/>
      <c r="BW50" s="642"/>
    </row>
    <row r="51" spans="1:76" s="44" customFormat="1" ht="22.15" customHeight="1" thickBot="1" x14ac:dyDescent="0.2">
      <c r="A51" s="645" t="s">
        <v>463</v>
      </c>
      <c r="B51" s="646"/>
      <c r="C51" s="646"/>
      <c r="D51" s="647"/>
      <c r="E51" s="186" t="s">
        <v>464</v>
      </c>
      <c r="F51" s="185"/>
      <c r="G51" s="176"/>
      <c r="H51" s="817"/>
      <c r="I51" s="818"/>
      <c r="J51" s="818"/>
      <c r="K51" s="818"/>
      <c r="L51" s="818"/>
      <c r="M51" s="189" t="s">
        <v>465</v>
      </c>
      <c r="N51" s="202"/>
      <c r="O51" s="904"/>
      <c r="P51" s="904"/>
      <c r="Q51" s="904"/>
      <c r="R51" s="904"/>
      <c r="S51" s="904"/>
      <c r="T51" s="904"/>
      <c r="U51" s="904"/>
      <c r="V51" s="904"/>
      <c r="W51" s="905"/>
      <c r="X51" s="819" t="s">
        <v>92</v>
      </c>
      <c r="Y51" s="820"/>
      <c r="Z51" s="820"/>
      <c r="AA51" s="820"/>
      <c r="AB51" s="820"/>
      <c r="AC51" s="820"/>
      <c r="AD51" s="525">
        <v>0</v>
      </c>
      <c r="AE51" s="525"/>
      <c r="AF51" s="525"/>
      <c r="AG51" s="525"/>
      <c r="AH51" s="525"/>
      <c r="AI51" s="525"/>
      <c r="AJ51" s="526"/>
      <c r="AK51" s="382"/>
      <c r="AL51" s="148"/>
      <c r="AN51" s="645" t="s">
        <v>463</v>
      </c>
      <c r="AO51" s="646"/>
      <c r="AP51" s="646"/>
      <c r="AQ51" s="647"/>
      <c r="AR51" s="186" t="s">
        <v>464</v>
      </c>
      <c r="AS51" s="185"/>
      <c r="AT51" s="176"/>
      <c r="AU51" s="648">
        <v>1000000</v>
      </c>
      <c r="AV51" s="649"/>
      <c r="AW51" s="649"/>
      <c r="AX51" s="649"/>
      <c r="AY51" s="649"/>
      <c r="AZ51" s="189" t="s">
        <v>465</v>
      </c>
      <c r="BA51" s="202"/>
      <c r="BB51" s="738" t="s">
        <v>482</v>
      </c>
      <c r="BC51" s="738"/>
      <c r="BD51" s="738"/>
      <c r="BE51" s="738"/>
      <c r="BF51" s="738"/>
      <c r="BG51" s="738"/>
      <c r="BH51" s="738"/>
      <c r="BI51" s="738"/>
      <c r="BJ51" s="739"/>
      <c r="BK51" s="639" t="s">
        <v>92</v>
      </c>
      <c r="BL51" s="640"/>
      <c r="BM51" s="640"/>
      <c r="BN51" s="641">
        <v>50000</v>
      </c>
      <c r="BO51" s="641"/>
      <c r="BP51" s="641"/>
      <c r="BQ51" s="641"/>
      <c r="BR51" s="641"/>
      <c r="BS51" s="641"/>
      <c r="BT51" s="641"/>
      <c r="BU51" s="641"/>
      <c r="BV51" s="641"/>
      <c r="BW51" s="642"/>
    </row>
    <row r="52" spans="1:76" s="44" customFormat="1" ht="16.149999999999999" customHeight="1" x14ac:dyDescent="0.15">
      <c r="A52" s="650" t="s">
        <v>483</v>
      </c>
      <c r="B52" s="651"/>
      <c r="C52" s="651"/>
      <c r="D52" s="652"/>
      <c r="E52" s="198" t="s">
        <v>466</v>
      </c>
      <c r="F52" s="199"/>
      <c r="G52" s="207"/>
      <c r="H52" s="190" t="s">
        <v>184</v>
      </c>
      <c r="I52" s="190"/>
      <c r="J52" s="198" t="s">
        <v>185</v>
      </c>
      <c r="K52" s="200"/>
      <c r="L52" s="200"/>
      <c r="M52" s="200"/>
      <c r="N52" s="200"/>
      <c r="O52" s="200"/>
      <c r="P52" s="201"/>
      <c r="Q52" s="201"/>
      <c r="R52" s="201"/>
      <c r="S52" s="207"/>
      <c r="T52" s="201"/>
      <c r="U52" s="187"/>
      <c r="V52" s="187"/>
      <c r="W52" s="188"/>
      <c r="X52" s="813" t="s">
        <v>484</v>
      </c>
      <c r="Y52" s="814"/>
      <c r="Z52" s="814"/>
      <c r="AA52" s="814"/>
      <c r="AB52" s="814"/>
      <c r="AC52" s="814"/>
      <c r="AD52" s="662">
        <f>SUM(AD44:AJ51)</f>
        <v>0</v>
      </c>
      <c r="AE52" s="662"/>
      <c r="AF52" s="662"/>
      <c r="AG52" s="662"/>
      <c r="AH52" s="662"/>
      <c r="AI52" s="662"/>
      <c r="AJ52" s="663"/>
      <c r="AK52" s="384"/>
      <c r="AL52" s="148"/>
      <c r="AN52" s="650" t="s">
        <v>483</v>
      </c>
      <c r="AO52" s="651"/>
      <c r="AP52" s="651"/>
      <c r="AQ52" s="652"/>
      <c r="AR52" s="198" t="s">
        <v>466</v>
      </c>
      <c r="AS52" s="199"/>
      <c r="AT52" s="207"/>
      <c r="AU52" s="190" t="s">
        <v>184</v>
      </c>
      <c r="AV52" s="190"/>
      <c r="AW52" s="198" t="s">
        <v>185</v>
      </c>
      <c r="AX52" s="200"/>
      <c r="AY52" s="200"/>
      <c r="AZ52" s="200"/>
      <c r="BA52" s="200"/>
      <c r="BB52" s="200"/>
      <c r="BC52" s="201"/>
      <c r="BD52" s="201"/>
      <c r="BE52" s="201"/>
      <c r="BF52" s="207"/>
      <c r="BG52" s="201"/>
      <c r="BH52" s="187"/>
      <c r="BI52" s="187"/>
      <c r="BJ52" s="188"/>
      <c r="BK52" s="656" t="s">
        <v>484</v>
      </c>
      <c r="BL52" s="657"/>
      <c r="BM52" s="657"/>
      <c r="BN52" s="662">
        <f>SUM(BN44:BX51)</f>
        <v>211000</v>
      </c>
      <c r="BO52" s="662"/>
      <c r="BP52" s="662"/>
      <c r="BQ52" s="662"/>
      <c r="BR52" s="662"/>
      <c r="BS52" s="662"/>
      <c r="BT52" s="662"/>
      <c r="BU52" s="662"/>
      <c r="BV52" s="662"/>
      <c r="BW52" s="663"/>
    </row>
    <row r="53" spans="1:76" s="44" customFormat="1" ht="16.149999999999999" customHeight="1" thickBot="1" x14ac:dyDescent="0.2">
      <c r="A53" s="653"/>
      <c r="B53" s="654"/>
      <c r="C53" s="654"/>
      <c r="D53" s="655"/>
      <c r="E53" s="749" t="str">
        <f>IFERROR(IF(EXACT(AD52,AD67),"Total amount of monthly expense and financial resources are matched.","Total amount of monthly expense and financial resources are NOT matched."), "A message will be displayed here after inputting the amount.")</f>
        <v>Total amount of monthly expense and financial resources are matched.</v>
      </c>
      <c r="F53" s="750"/>
      <c r="G53" s="750"/>
      <c r="H53" s="750"/>
      <c r="I53" s="750"/>
      <c r="J53" s="750"/>
      <c r="K53" s="750"/>
      <c r="L53" s="750"/>
      <c r="M53" s="750"/>
      <c r="N53" s="750"/>
      <c r="O53" s="750"/>
      <c r="P53" s="750"/>
      <c r="Q53" s="750"/>
      <c r="R53" s="750"/>
      <c r="S53" s="750"/>
      <c r="T53" s="750"/>
      <c r="U53" s="750"/>
      <c r="V53" s="750"/>
      <c r="W53" s="751"/>
      <c r="X53" s="815"/>
      <c r="Y53" s="816"/>
      <c r="Z53" s="816"/>
      <c r="AA53" s="816"/>
      <c r="AB53" s="816"/>
      <c r="AC53" s="816"/>
      <c r="AD53" s="664"/>
      <c r="AE53" s="664"/>
      <c r="AF53" s="664"/>
      <c r="AG53" s="664"/>
      <c r="AH53" s="664"/>
      <c r="AI53" s="664"/>
      <c r="AJ53" s="665"/>
      <c r="AK53" s="384"/>
      <c r="AL53" s="148"/>
      <c r="AN53" s="653"/>
      <c r="AO53" s="654"/>
      <c r="AP53" s="654"/>
      <c r="AQ53" s="655"/>
      <c r="AR53" s="749" t="str">
        <f>IFERROR(IF(EXACT(BN52,BO67),"Total amount of monthly expense and financial resources are matched.","Total amount of monthly expense and financial resources are NOT matched."), "A message will be displayed here after inputting the amount.")</f>
        <v>Total amount of monthly expense and financial resources are matched.</v>
      </c>
      <c r="AS53" s="750"/>
      <c r="AT53" s="750"/>
      <c r="AU53" s="750"/>
      <c r="AV53" s="750"/>
      <c r="AW53" s="750"/>
      <c r="AX53" s="750"/>
      <c r="AY53" s="750"/>
      <c r="AZ53" s="750"/>
      <c r="BA53" s="750"/>
      <c r="BB53" s="750"/>
      <c r="BC53" s="750"/>
      <c r="BD53" s="750"/>
      <c r="BE53" s="750"/>
      <c r="BF53" s="750"/>
      <c r="BG53" s="750"/>
      <c r="BH53" s="750"/>
      <c r="BI53" s="750"/>
      <c r="BJ53" s="751"/>
      <c r="BK53" s="658"/>
      <c r="BL53" s="659"/>
      <c r="BM53" s="659"/>
      <c r="BN53" s="664"/>
      <c r="BO53" s="664"/>
      <c r="BP53" s="664"/>
      <c r="BQ53" s="664"/>
      <c r="BR53" s="664"/>
      <c r="BS53" s="664"/>
      <c r="BT53" s="664"/>
      <c r="BU53" s="664"/>
      <c r="BV53" s="664"/>
      <c r="BW53" s="665"/>
    </row>
    <row r="54" spans="1:76" s="44" customFormat="1" ht="15.6" customHeight="1" x14ac:dyDescent="0.15">
      <c r="A54" s="752" t="s">
        <v>139</v>
      </c>
      <c r="B54" s="753"/>
      <c r="C54" s="753"/>
      <c r="D54" s="754"/>
      <c r="E54" s="22" t="s">
        <v>181</v>
      </c>
      <c r="F54" s="22"/>
      <c r="G54" s="22"/>
      <c r="H54" s="22"/>
      <c r="I54" s="22"/>
      <c r="J54" s="22"/>
      <c r="K54" s="22"/>
      <c r="L54" s="22"/>
      <c r="M54" s="22"/>
      <c r="N54" s="22"/>
      <c r="O54" s="22"/>
      <c r="P54" s="22"/>
      <c r="Q54" s="22"/>
      <c r="R54" s="22"/>
      <c r="S54" s="22"/>
      <c r="T54" s="22"/>
      <c r="U54" s="147"/>
      <c r="V54" s="148"/>
      <c r="W54" s="148"/>
      <c r="X54" s="807" t="s">
        <v>473</v>
      </c>
      <c r="Y54" s="808"/>
      <c r="Z54" s="808"/>
      <c r="AA54" s="808"/>
      <c r="AB54" s="808"/>
      <c r="AC54" s="808"/>
      <c r="AD54" s="764" t="e">
        <f>ROUNDDOWN(AD61/12,-3)</f>
        <v>#VALUE!</v>
      </c>
      <c r="AE54" s="764"/>
      <c r="AF54" s="764"/>
      <c r="AG54" s="764"/>
      <c r="AH54" s="764"/>
      <c r="AI54" s="764"/>
      <c r="AJ54" s="765"/>
      <c r="AK54" s="384"/>
      <c r="AL54" s="148"/>
      <c r="AN54" s="752" t="s">
        <v>139</v>
      </c>
      <c r="AO54" s="753"/>
      <c r="AP54" s="753"/>
      <c r="AQ54" s="754"/>
      <c r="AR54" s="22" t="s">
        <v>181</v>
      </c>
      <c r="AS54" s="22"/>
      <c r="AT54" s="22"/>
      <c r="AU54" s="22"/>
      <c r="AV54" s="22"/>
      <c r="AW54" s="22"/>
      <c r="AX54" s="22"/>
      <c r="AY54" s="22"/>
      <c r="AZ54" s="22"/>
      <c r="BA54" s="22"/>
      <c r="BB54" s="22"/>
      <c r="BC54" s="22"/>
      <c r="BD54" s="22"/>
      <c r="BE54" s="22"/>
      <c r="BF54" s="22"/>
      <c r="BG54" s="22"/>
      <c r="BH54" s="147"/>
      <c r="BI54" s="148"/>
      <c r="BJ54" s="148"/>
      <c r="BK54" s="758" t="s">
        <v>473</v>
      </c>
      <c r="BL54" s="759"/>
      <c r="BM54" s="759"/>
      <c r="BN54" s="764">
        <f>ROUNDDOWN(BO61/12,-3)</f>
        <v>61000</v>
      </c>
      <c r="BO54" s="764"/>
      <c r="BP54" s="764"/>
      <c r="BQ54" s="764"/>
      <c r="BR54" s="764"/>
      <c r="BS54" s="764"/>
      <c r="BT54" s="764"/>
      <c r="BU54" s="764"/>
      <c r="BV54" s="764"/>
      <c r="BW54" s="765"/>
    </row>
    <row r="55" spans="1:76" s="44" customFormat="1" ht="15.6" customHeight="1" x14ac:dyDescent="0.15">
      <c r="A55" s="755"/>
      <c r="B55" s="756"/>
      <c r="C55" s="756"/>
      <c r="D55" s="757"/>
      <c r="E55" s="27" t="s">
        <v>466</v>
      </c>
      <c r="F55" s="71"/>
      <c r="H55" s="191" t="s">
        <v>183</v>
      </c>
      <c r="I55" s="191"/>
      <c r="J55" s="27" t="s">
        <v>186</v>
      </c>
      <c r="K55" s="8"/>
      <c r="L55" s="8"/>
      <c r="M55" s="8"/>
      <c r="N55" s="8"/>
      <c r="O55" s="8"/>
      <c r="P55" s="8"/>
      <c r="Q55" s="8"/>
      <c r="R55" s="8"/>
      <c r="S55" s="8"/>
      <c r="T55" s="8"/>
      <c r="U55" s="148"/>
      <c r="V55" s="148"/>
      <c r="W55" s="148"/>
      <c r="X55" s="809"/>
      <c r="Y55" s="810"/>
      <c r="Z55" s="810"/>
      <c r="AA55" s="810"/>
      <c r="AB55" s="810"/>
      <c r="AC55" s="810"/>
      <c r="AD55" s="766"/>
      <c r="AE55" s="766"/>
      <c r="AF55" s="766"/>
      <c r="AG55" s="766"/>
      <c r="AH55" s="766"/>
      <c r="AI55" s="766"/>
      <c r="AJ55" s="767"/>
      <c r="AK55" s="384"/>
      <c r="AN55" s="755"/>
      <c r="AO55" s="756"/>
      <c r="AP55" s="756"/>
      <c r="AQ55" s="757"/>
      <c r="AR55" s="27" t="s">
        <v>466</v>
      </c>
      <c r="AS55" s="71"/>
      <c r="AU55" s="191" t="s">
        <v>183</v>
      </c>
      <c r="AV55" s="191"/>
      <c r="AW55" s="27" t="s">
        <v>186</v>
      </c>
      <c r="AX55" s="8"/>
      <c r="AY55" s="8"/>
      <c r="AZ55" s="8"/>
      <c r="BA55" s="8"/>
      <c r="BB55" s="8"/>
      <c r="BC55" s="8"/>
      <c r="BD55" s="8"/>
      <c r="BE55" s="8"/>
      <c r="BF55" s="8"/>
      <c r="BG55" s="8"/>
      <c r="BH55" s="148"/>
      <c r="BI55" s="148"/>
      <c r="BJ55" s="148"/>
      <c r="BK55" s="760"/>
      <c r="BL55" s="761"/>
      <c r="BM55" s="761"/>
      <c r="BN55" s="766"/>
      <c r="BO55" s="766"/>
      <c r="BP55" s="766"/>
      <c r="BQ55" s="766"/>
      <c r="BR55" s="766"/>
      <c r="BS55" s="766"/>
      <c r="BT55" s="766"/>
      <c r="BU55" s="766"/>
      <c r="BV55" s="766"/>
      <c r="BW55" s="767"/>
    </row>
    <row r="56" spans="1:76" s="44" customFormat="1" ht="22.5" customHeight="1" x14ac:dyDescent="0.15">
      <c r="A56" s="755"/>
      <c r="B56" s="756"/>
      <c r="C56" s="756"/>
      <c r="D56" s="757"/>
      <c r="E56" s="27" t="s">
        <v>467</v>
      </c>
      <c r="F56" s="71"/>
      <c r="G56" s="8"/>
      <c r="H56" s="9"/>
      <c r="I56" s="9"/>
      <c r="J56" s="27"/>
      <c r="K56" s="8"/>
      <c r="L56" s="8"/>
      <c r="M56" s="8"/>
      <c r="N56" s="8"/>
      <c r="P56" s="896"/>
      <c r="Q56" s="896"/>
      <c r="R56" s="896"/>
      <c r="S56" s="896"/>
      <c r="T56" s="896"/>
      <c r="U56" s="896"/>
      <c r="V56" s="896"/>
      <c r="W56" s="897"/>
      <c r="X56" s="809"/>
      <c r="Y56" s="810"/>
      <c r="Z56" s="810"/>
      <c r="AA56" s="810"/>
      <c r="AB56" s="810"/>
      <c r="AC56" s="810"/>
      <c r="AD56" s="766"/>
      <c r="AE56" s="766"/>
      <c r="AF56" s="766"/>
      <c r="AG56" s="766"/>
      <c r="AH56" s="766"/>
      <c r="AI56" s="766"/>
      <c r="AJ56" s="767"/>
      <c r="AK56" s="384"/>
      <c r="AN56" s="755"/>
      <c r="AO56" s="756"/>
      <c r="AP56" s="756"/>
      <c r="AQ56" s="757"/>
      <c r="AR56" s="27" t="s">
        <v>467</v>
      </c>
      <c r="AS56" s="71"/>
      <c r="AT56" s="8"/>
      <c r="AU56" s="9"/>
      <c r="AV56" s="9"/>
      <c r="AW56" s="27"/>
      <c r="AX56" s="8"/>
      <c r="AY56" s="8"/>
      <c r="AZ56" s="8"/>
      <c r="BA56" s="8"/>
      <c r="BC56" s="683"/>
      <c r="BD56" s="683"/>
      <c r="BE56" s="683"/>
      <c r="BF56" s="683"/>
      <c r="BG56" s="683"/>
      <c r="BH56" s="683"/>
      <c r="BI56" s="683"/>
      <c r="BJ56" s="684"/>
      <c r="BK56" s="760"/>
      <c r="BL56" s="761"/>
      <c r="BM56" s="761"/>
      <c r="BN56" s="766"/>
      <c r="BO56" s="766"/>
      <c r="BP56" s="766"/>
      <c r="BQ56" s="766"/>
      <c r="BR56" s="766"/>
      <c r="BS56" s="766"/>
      <c r="BT56" s="766"/>
      <c r="BU56" s="766"/>
      <c r="BV56" s="766"/>
      <c r="BW56" s="767"/>
    </row>
    <row r="57" spans="1:76" s="44" customFormat="1" ht="15.6" customHeight="1" thickBot="1" x14ac:dyDescent="0.2">
      <c r="A57" s="755"/>
      <c r="B57" s="756"/>
      <c r="C57" s="756"/>
      <c r="D57" s="757"/>
      <c r="E57" s="685" t="str">
        <f>IFERROR(IF(EXACT(AD54,AD68),"Total amount of monthly expense and financial resources are matched.","Total amount of monthly expense and financial resources are NOT matched."), "A message will be displayed here after inputting the amount.")</f>
        <v>A message will be displayed here after inputting the amount.</v>
      </c>
      <c r="F57" s="686"/>
      <c r="G57" s="686"/>
      <c r="H57" s="686"/>
      <c r="I57" s="686"/>
      <c r="J57" s="686"/>
      <c r="K57" s="686"/>
      <c r="L57" s="686"/>
      <c r="M57" s="686"/>
      <c r="N57" s="686"/>
      <c r="O57" s="686"/>
      <c r="P57" s="686"/>
      <c r="Q57" s="686"/>
      <c r="R57" s="686"/>
      <c r="S57" s="686"/>
      <c r="T57" s="686"/>
      <c r="U57" s="686"/>
      <c r="V57" s="686"/>
      <c r="W57" s="687"/>
      <c r="X57" s="811"/>
      <c r="Y57" s="812"/>
      <c r="Z57" s="812"/>
      <c r="AA57" s="812"/>
      <c r="AB57" s="812"/>
      <c r="AC57" s="812"/>
      <c r="AD57" s="768"/>
      <c r="AE57" s="768"/>
      <c r="AF57" s="768"/>
      <c r="AG57" s="768"/>
      <c r="AH57" s="768"/>
      <c r="AI57" s="768"/>
      <c r="AJ57" s="769"/>
      <c r="AK57" s="384"/>
      <c r="AN57" s="755"/>
      <c r="AO57" s="756"/>
      <c r="AP57" s="756"/>
      <c r="AQ57" s="757"/>
      <c r="AR57" s="685" t="str">
        <f>IFERROR(IF(EXACT(BN54,BO68),"Total amount of monthly expense and financial resources are matched.","Total amount of monthly expense and financial resources are NOT matched."), "A message will be displayed here after inputting the amount.")</f>
        <v>Total amount of monthly expense and financial resources are matched.</v>
      </c>
      <c r="AS57" s="686"/>
      <c r="AT57" s="686"/>
      <c r="AU57" s="686"/>
      <c r="AV57" s="686"/>
      <c r="AW57" s="686"/>
      <c r="AX57" s="686"/>
      <c r="AY57" s="686"/>
      <c r="AZ57" s="686"/>
      <c r="BA57" s="686"/>
      <c r="BB57" s="686"/>
      <c r="BC57" s="686"/>
      <c r="BD57" s="686"/>
      <c r="BE57" s="686"/>
      <c r="BF57" s="686"/>
      <c r="BG57" s="686"/>
      <c r="BH57" s="686"/>
      <c r="BI57" s="686"/>
      <c r="BJ57" s="687"/>
      <c r="BK57" s="762"/>
      <c r="BL57" s="763"/>
      <c r="BM57" s="763"/>
      <c r="BN57" s="768"/>
      <c r="BO57" s="768"/>
      <c r="BP57" s="768"/>
      <c r="BQ57" s="768"/>
      <c r="BR57" s="768"/>
      <c r="BS57" s="768"/>
      <c r="BT57" s="768"/>
      <c r="BU57" s="768"/>
      <c r="BV57" s="768"/>
      <c r="BW57" s="769"/>
    </row>
    <row r="58" spans="1:76" ht="33.75" customHeight="1" thickTop="1" thickBot="1" x14ac:dyDescent="0.2">
      <c r="A58" s="627" t="s">
        <v>182</v>
      </c>
      <c r="B58" s="628"/>
      <c r="C58" s="628"/>
      <c r="D58" s="628"/>
      <c r="E58" s="628"/>
      <c r="F58" s="628"/>
      <c r="G58" s="628"/>
      <c r="H58" s="628"/>
      <c r="I58" s="628"/>
      <c r="J58" s="628"/>
      <c r="K58" s="628"/>
      <c r="L58" s="628"/>
      <c r="M58" s="628"/>
      <c r="N58" s="628"/>
      <c r="O58" s="628"/>
      <c r="P58" s="628"/>
      <c r="Q58" s="628"/>
      <c r="R58" s="628"/>
      <c r="S58" s="628"/>
      <c r="T58" s="628"/>
      <c r="U58" s="628"/>
      <c r="V58" s="628"/>
      <c r="W58" s="628"/>
      <c r="X58" s="549" t="s">
        <v>91</v>
      </c>
      <c r="Y58" s="550"/>
      <c r="Z58" s="550"/>
      <c r="AA58" s="550"/>
      <c r="AB58" s="550"/>
      <c r="AC58" s="550"/>
      <c r="AD58" s="631" t="e">
        <f>SUM(AD52:AJ57)</f>
        <v>#VALUE!</v>
      </c>
      <c r="AE58" s="631"/>
      <c r="AF58" s="631"/>
      <c r="AG58" s="631"/>
      <c r="AH58" s="631"/>
      <c r="AI58" s="631"/>
      <c r="AJ58" s="632"/>
      <c r="AK58" s="384"/>
      <c r="AL58" s="695" t="s">
        <v>444</v>
      </c>
      <c r="AN58" s="627" t="s">
        <v>182</v>
      </c>
      <c r="AO58" s="628"/>
      <c r="AP58" s="628"/>
      <c r="AQ58" s="628"/>
      <c r="AR58" s="628"/>
      <c r="AS58" s="628"/>
      <c r="AT58" s="628"/>
      <c r="AU58" s="628"/>
      <c r="AV58" s="628"/>
      <c r="AW58" s="628"/>
      <c r="AX58" s="628"/>
      <c r="AY58" s="628"/>
      <c r="AZ58" s="628"/>
      <c r="BA58" s="628"/>
      <c r="BB58" s="628"/>
      <c r="BC58" s="628"/>
      <c r="BD58" s="628"/>
      <c r="BE58" s="628"/>
      <c r="BF58" s="628"/>
      <c r="BG58" s="628"/>
      <c r="BH58" s="628"/>
      <c r="BI58" s="628"/>
      <c r="BJ58" s="628"/>
      <c r="BK58" s="629" t="s">
        <v>91</v>
      </c>
      <c r="BL58" s="630"/>
      <c r="BM58" s="630"/>
      <c r="BN58" s="631">
        <f>SUM(BN52:BX57)</f>
        <v>272000</v>
      </c>
      <c r="BO58" s="631"/>
      <c r="BP58" s="631"/>
      <c r="BQ58" s="631"/>
      <c r="BR58" s="631"/>
      <c r="BS58" s="631"/>
      <c r="BT58" s="631"/>
      <c r="BU58" s="631"/>
      <c r="BV58" s="631"/>
      <c r="BW58" s="632"/>
    </row>
    <row r="59" spans="1:76" ht="33.75" customHeight="1" x14ac:dyDescent="0.2">
      <c r="A59" s="45" t="s">
        <v>138</v>
      </c>
      <c r="K59" s="23"/>
      <c r="L59" s="776" t="s">
        <v>701</v>
      </c>
      <c r="M59" s="776"/>
      <c r="N59" s="776"/>
      <c r="O59" s="776"/>
      <c r="P59" s="776"/>
      <c r="Q59" s="776"/>
      <c r="R59" s="776"/>
      <c r="S59" s="776"/>
      <c r="T59" s="776"/>
      <c r="U59" s="776"/>
      <c r="V59" s="776"/>
      <c r="W59" s="776"/>
      <c r="X59" s="776"/>
      <c r="Y59" s="776"/>
      <c r="Z59" s="776"/>
      <c r="AA59" s="776"/>
      <c r="AB59" s="776"/>
      <c r="AC59" s="776"/>
      <c r="AD59" s="776"/>
      <c r="AE59" s="776"/>
      <c r="AF59" s="776"/>
      <c r="AG59" s="776"/>
      <c r="AI59" s="10"/>
      <c r="AL59" s="696"/>
      <c r="AN59" s="45" t="s">
        <v>138</v>
      </c>
      <c r="AX59" s="23"/>
      <c r="AY59" s="776" t="s">
        <v>701</v>
      </c>
      <c r="AZ59" s="776"/>
      <c r="BA59" s="776"/>
      <c r="BB59" s="776"/>
      <c r="BC59" s="776"/>
      <c r="BD59" s="776"/>
      <c r="BE59" s="776"/>
      <c r="BF59" s="776"/>
      <c r="BG59" s="776"/>
      <c r="BH59" s="776"/>
      <c r="BI59" s="776"/>
      <c r="BJ59" s="776"/>
      <c r="BK59" s="776"/>
      <c r="BL59" s="776"/>
      <c r="BM59" s="776"/>
      <c r="BN59" s="776"/>
      <c r="BP59" s="385"/>
      <c r="BQ59" s="385"/>
      <c r="BR59" s="385"/>
      <c r="BS59" s="385"/>
      <c r="BT59" s="385"/>
      <c r="BU59" s="385"/>
      <c r="BV59" s="385"/>
    </row>
    <row r="60" spans="1:76" ht="19.5" customHeight="1" thickBot="1" x14ac:dyDescent="0.2">
      <c r="A60" s="902" t="s">
        <v>134</v>
      </c>
      <c r="B60" s="903"/>
      <c r="C60" s="312" t="s">
        <v>82</v>
      </c>
      <c r="D60" s="22"/>
      <c r="E60" s="22"/>
      <c r="F60" s="22"/>
      <c r="G60" s="900">
        <v>2026</v>
      </c>
      <c r="H60" s="900"/>
      <c r="I60" s="22" t="s">
        <v>498</v>
      </c>
      <c r="J60" s="22"/>
      <c r="K60" s="435" t="s">
        <v>27</v>
      </c>
      <c r="L60" s="22" t="s">
        <v>135</v>
      </c>
      <c r="M60" s="22"/>
      <c r="N60" s="313" t="s">
        <v>10</v>
      </c>
      <c r="O60" s="22" t="s">
        <v>499</v>
      </c>
      <c r="P60" s="22"/>
      <c r="R60" s="46"/>
      <c r="S60" s="22"/>
      <c r="T60" s="22"/>
      <c r="U60" s="22"/>
      <c r="V60" s="22"/>
      <c r="W60" s="22"/>
      <c r="X60" s="22"/>
      <c r="Y60" s="22"/>
      <c r="Z60" s="22"/>
      <c r="AA60" s="22"/>
      <c r="AB60" s="22"/>
      <c r="AC60" s="22"/>
      <c r="AD60" s="22"/>
      <c r="AE60" s="22"/>
      <c r="AF60" s="22"/>
      <c r="AG60" s="22"/>
      <c r="AH60" s="22"/>
      <c r="AJ60" s="22"/>
      <c r="AK60" s="197"/>
      <c r="AL60" s="696"/>
      <c r="AN60" s="777" t="s">
        <v>134</v>
      </c>
      <c r="AO60" s="778"/>
      <c r="AP60" s="386" t="s">
        <v>82</v>
      </c>
      <c r="AQ60" s="387"/>
      <c r="AR60" s="387"/>
      <c r="AS60" s="387"/>
      <c r="AT60" s="661">
        <v>2026</v>
      </c>
      <c r="AU60" s="661"/>
      <c r="AV60" s="387" t="s">
        <v>498</v>
      </c>
      <c r="AW60" s="387"/>
      <c r="AX60" s="439" t="s">
        <v>10</v>
      </c>
      <c r="AY60" s="387" t="s">
        <v>135</v>
      </c>
      <c r="AZ60" s="387"/>
      <c r="BA60" s="388" t="s">
        <v>697</v>
      </c>
      <c r="BB60" s="22" t="s">
        <v>499</v>
      </c>
      <c r="BC60" s="22"/>
      <c r="BE60" s="46"/>
      <c r="BF60" s="22"/>
      <c r="BG60" s="22"/>
      <c r="BH60" s="22"/>
      <c r="BI60" s="22"/>
      <c r="BJ60" s="22"/>
      <c r="BK60" s="22"/>
      <c r="BL60" s="22"/>
      <c r="BM60" s="22"/>
      <c r="BN60" s="22"/>
      <c r="BO60" s="22"/>
      <c r="BW60" s="22"/>
      <c r="BX60" s="197"/>
    </row>
    <row r="61" spans="1:76" ht="27" customHeight="1" thickTop="1" thickBot="1" x14ac:dyDescent="0.2">
      <c r="A61" s="152">
        <f>NO.1!X2</f>
        <v>2026</v>
      </c>
      <c r="B61" s="151" t="s">
        <v>395</v>
      </c>
      <c r="C61" s="47" t="s">
        <v>136</v>
      </c>
      <c r="D61" s="48"/>
      <c r="E61" s="48"/>
      <c r="F61" s="48"/>
      <c r="G61" s="48"/>
      <c r="H61" s="48"/>
      <c r="I61" s="48"/>
      <c r="J61" s="48"/>
      <c r="K61" s="48"/>
      <c r="L61" s="901" t="s">
        <v>156</v>
      </c>
      <c r="M61" s="901"/>
      <c r="N61" s="901"/>
      <c r="O61" s="901"/>
      <c r="P61" s="901"/>
      <c r="Q61" s="901"/>
      <c r="R61" s="901"/>
      <c r="S61" s="901"/>
      <c r="T61" s="901"/>
      <c r="U61" s="901"/>
      <c r="V61" s="901"/>
      <c r="W61" s="901"/>
      <c r="X61" s="48" t="s">
        <v>107</v>
      </c>
      <c r="Y61" s="893" t="s">
        <v>137</v>
      </c>
      <c r="Z61" s="893"/>
      <c r="AA61" s="893"/>
      <c r="AB61" s="893"/>
      <c r="AC61" s="893"/>
      <c r="AD61" s="633" t="str">
        <f>IFERROR(VLOOKUP(L61,Option!B1:C30,2,FALSE),"automatically filled out")</f>
        <v>automatically filled out</v>
      </c>
      <c r="AE61" s="633"/>
      <c r="AF61" s="633"/>
      <c r="AG61" s="633"/>
      <c r="AH61" s="633"/>
      <c r="AI61" s="633"/>
      <c r="AJ61" s="634"/>
      <c r="AL61" s="697"/>
      <c r="AM61" s="389"/>
      <c r="AN61" s="390">
        <f>NO.1!X2</f>
        <v>2026</v>
      </c>
      <c r="AO61" s="391" t="s">
        <v>395</v>
      </c>
      <c r="AP61" s="392" t="s">
        <v>136</v>
      </c>
      <c r="AQ61" s="393"/>
      <c r="AR61" s="393"/>
      <c r="AS61" s="393"/>
      <c r="AT61" s="393"/>
      <c r="AU61" s="393"/>
      <c r="AV61" s="393"/>
      <c r="AW61" s="393"/>
      <c r="AX61" s="393"/>
      <c r="AY61" s="624" t="s">
        <v>388</v>
      </c>
      <c r="AZ61" s="625"/>
      <c r="BA61" s="625"/>
      <c r="BB61" s="625"/>
      <c r="BC61" s="625"/>
      <c r="BD61" s="625"/>
      <c r="BE61" s="625"/>
      <c r="BF61" s="625"/>
      <c r="BG61" s="625"/>
      <c r="BH61" s="625"/>
      <c r="BI61" s="625"/>
      <c r="BJ61" s="626"/>
      <c r="BK61" s="48" t="s">
        <v>107</v>
      </c>
      <c r="BL61" s="48" t="s">
        <v>137</v>
      </c>
      <c r="BM61" s="48"/>
      <c r="BN61" s="48"/>
      <c r="BO61" s="633">
        <f>IFERROR(VLOOKUP(AY61,Option!B1:C30,2,FALSE),"automatically filled out")</f>
        <v>740000</v>
      </c>
      <c r="BP61" s="633"/>
      <c r="BQ61" s="633"/>
      <c r="BR61" s="633"/>
      <c r="BS61" s="633"/>
      <c r="BT61" s="633"/>
      <c r="BU61" s="633"/>
      <c r="BV61" s="633"/>
      <c r="BW61" s="634"/>
    </row>
    <row r="62" spans="1:76" ht="18.75" customHeight="1" thickBot="1" x14ac:dyDescent="0.2">
      <c r="A62" s="746" t="s">
        <v>165</v>
      </c>
      <c r="B62" s="747"/>
      <c r="C62" s="747"/>
      <c r="D62" s="748"/>
      <c r="E62" s="6" t="s">
        <v>198</v>
      </c>
      <c r="F62" s="77" t="s">
        <v>197</v>
      </c>
      <c r="G62" s="10"/>
      <c r="H62" s="6" t="s">
        <v>199</v>
      </c>
      <c r="I62" s="77" t="s">
        <v>83</v>
      </c>
      <c r="J62" s="10"/>
      <c r="K62" s="218" t="s">
        <v>199</v>
      </c>
      <c r="L62" s="77" t="s">
        <v>200</v>
      </c>
      <c r="M62" s="10"/>
      <c r="N62" s="10"/>
      <c r="O62" s="10"/>
      <c r="P62" s="10"/>
      <c r="Q62" s="10"/>
      <c r="R62" s="10"/>
      <c r="S62" s="6" t="s">
        <v>199</v>
      </c>
      <c r="T62" s="10" t="s">
        <v>201</v>
      </c>
      <c r="U62" s="10"/>
      <c r="V62" s="10"/>
      <c r="W62" s="10"/>
      <c r="X62" s="10"/>
      <c r="Y62" s="6" t="s">
        <v>199</v>
      </c>
      <c r="Z62" s="77" t="s">
        <v>202</v>
      </c>
      <c r="AA62" s="77"/>
      <c r="AB62" s="77"/>
      <c r="AC62" s="77"/>
      <c r="AD62" s="77"/>
      <c r="AE62" s="77"/>
      <c r="AF62" s="77"/>
      <c r="AG62" s="10"/>
      <c r="AH62" s="10"/>
      <c r="AI62" s="10"/>
      <c r="AJ62" s="314"/>
      <c r="AN62" s="746" t="s">
        <v>165</v>
      </c>
      <c r="AO62" s="747"/>
      <c r="AP62" s="747"/>
      <c r="AQ62" s="748"/>
      <c r="AR62" s="388" t="s">
        <v>10</v>
      </c>
      <c r="AS62" s="77" t="s">
        <v>197</v>
      </c>
      <c r="AT62" s="10"/>
      <c r="AU62" s="388" t="s">
        <v>27</v>
      </c>
      <c r="AV62" s="77" t="s">
        <v>83</v>
      </c>
      <c r="AW62" s="10"/>
      <c r="AX62" s="394" t="s">
        <v>10</v>
      </c>
      <c r="AY62" s="77" t="s">
        <v>200</v>
      </c>
      <c r="AZ62" s="10"/>
      <c r="BA62" s="10"/>
      <c r="BB62" s="10"/>
      <c r="BC62" s="10"/>
      <c r="BD62" s="10"/>
      <c r="BE62" s="10"/>
      <c r="BF62" s="388" t="s">
        <v>27</v>
      </c>
      <c r="BG62" s="10" t="s">
        <v>201</v>
      </c>
      <c r="BH62" s="10"/>
      <c r="BI62" s="10"/>
      <c r="BJ62" s="10"/>
      <c r="BK62" s="10"/>
      <c r="BL62" s="388" t="s">
        <v>27</v>
      </c>
      <c r="BM62" s="77" t="s">
        <v>202</v>
      </c>
      <c r="BN62" s="10"/>
      <c r="BO62" s="385"/>
      <c r="BP62" s="385"/>
      <c r="BQ62" s="385"/>
      <c r="BR62" s="385"/>
      <c r="BS62" s="385"/>
      <c r="BT62" s="385"/>
      <c r="BU62" s="385"/>
      <c r="BV62" s="385"/>
      <c r="BW62" s="395"/>
    </row>
    <row r="63" spans="1:76" ht="22.5" customHeight="1" thickTop="1" x14ac:dyDescent="0.15">
      <c r="A63" s="49" t="s">
        <v>166</v>
      </c>
      <c r="B63" s="40"/>
      <c r="C63" s="40"/>
      <c r="D63" s="40"/>
      <c r="E63" s="40"/>
      <c r="H63" s="3"/>
      <c r="I63" s="3"/>
      <c r="J63" s="3"/>
      <c r="K63" s="3"/>
      <c r="L63" s="3"/>
      <c r="M63" s="3"/>
      <c r="N63" s="34"/>
      <c r="O63" s="34"/>
      <c r="AI63" s="23"/>
      <c r="AJ63" s="195"/>
      <c r="AL63" s="876" t="s">
        <v>698</v>
      </c>
      <c r="AM63" s="396"/>
      <c r="AN63" s="49" t="s">
        <v>166</v>
      </c>
      <c r="AO63" s="40"/>
      <c r="AP63" s="40"/>
      <c r="AQ63" s="40"/>
      <c r="AR63" s="40"/>
      <c r="AU63" s="3"/>
      <c r="AV63" s="3"/>
      <c r="AW63" s="3"/>
      <c r="AX63" s="3"/>
      <c r="AY63" s="3"/>
      <c r="AZ63" s="3"/>
      <c r="BA63" s="34"/>
      <c r="BB63" s="34"/>
      <c r="BO63" s="23"/>
      <c r="BP63" s="23"/>
      <c r="BQ63" s="23"/>
      <c r="BR63" s="23"/>
      <c r="BS63" s="23"/>
      <c r="BT63" s="23"/>
      <c r="BU63" s="23"/>
      <c r="BV63" s="23"/>
      <c r="BW63" s="195"/>
    </row>
    <row r="64" spans="1:76" ht="18" customHeight="1" x14ac:dyDescent="0.15">
      <c r="A64" s="7" t="s">
        <v>24</v>
      </c>
      <c r="B64" s="488" t="s">
        <v>86</v>
      </c>
      <c r="C64" s="488"/>
      <c r="D64" s="488"/>
      <c r="E64" s="488"/>
      <c r="F64" s="5" t="s">
        <v>24</v>
      </c>
      <c r="G64" s="488" t="s">
        <v>87</v>
      </c>
      <c r="H64" s="488"/>
      <c r="I64" s="488"/>
      <c r="J64" s="488"/>
      <c r="K64" s="488"/>
      <c r="L64" s="5" t="s">
        <v>27</v>
      </c>
      <c r="M64" s="853" t="s">
        <v>88</v>
      </c>
      <c r="N64" s="854"/>
      <c r="O64" s="854"/>
      <c r="P64" s="50" t="s">
        <v>90</v>
      </c>
      <c r="Q64" s="899"/>
      <c r="R64" s="899"/>
      <c r="S64" s="899"/>
      <c r="T64" s="899"/>
      <c r="U64" s="899"/>
      <c r="V64" s="899"/>
      <c r="W64" s="899"/>
      <c r="X64" s="899"/>
      <c r="Y64" s="899"/>
      <c r="Z64" s="899"/>
      <c r="AA64" s="899"/>
      <c r="AB64" s="899"/>
      <c r="AC64" s="899"/>
      <c r="AD64" s="899"/>
      <c r="AE64" s="899"/>
      <c r="AF64" s="899"/>
      <c r="AG64" s="899"/>
      <c r="AH64" s="899"/>
      <c r="AI64" s="315" t="s">
        <v>89</v>
      </c>
      <c r="AJ64" s="316"/>
      <c r="AK64" s="324"/>
      <c r="AL64" s="877"/>
      <c r="AN64" s="432" t="s">
        <v>24</v>
      </c>
      <c r="AO64" s="488" t="s">
        <v>86</v>
      </c>
      <c r="AP64" s="488"/>
      <c r="AQ64" s="488"/>
      <c r="AR64" s="488"/>
      <c r="AS64" s="433" t="s">
        <v>24</v>
      </c>
      <c r="AT64" s="488" t="s">
        <v>87</v>
      </c>
      <c r="AU64" s="488"/>
      <c r="AV64" s="488"/>
      <c r="AW64" s="488"/>
      <c r="AX64" s="488"/>
      <c r="AY64" s="433" t="s">
        <v>27</v>
      </c>
      <c r="AZ64" s="853" t="s">
        <v>88</v>
      </c>
      <c r="BA64" s="854"/>
      <c r="BB64" s="854"/>
      <c r="BC64" s="50" t="s">
        <v>90</v>
      </c>
      <c r="BD64" s="855"/>
      <c r="BE64" s="855"/>
      <c r="BF64" s="855"/>
      <c r="BG64" s="855"/>
      <c r="BH64" s="855"/>
      <c r="BI64" s="855"/>
      <c r="BJ64" s="855"/>
      <c r="BK64" s="855"/>
      <c r="BL64" s="855"/>
      <c r="BM64" s="855"/>
      <c r="BN64" s="855"/>
      <c r="BO64" s="856"/>
      <c r="BP64" s="434"/>
      <c r="BQ64" s="434"/>
      <c r="BR64" s="434"/>
      <c r="BS64" s="434"/>
      <c r="BT64" s="434"/>
      <c r="BU64" s="434"/>
      <c r="BV64" s="397" t="s">
        <v>89</v>
      </c>
      <c r="BW64" s="398"/>
      <c r="BX64" s="324"/>
    </row>
    <row r="65" spans="1:80" s="44" customFormat="1" ht="27" customHeight="1" thickBot="1" x14ac:dyDescent="0.2">
      <c r="A65" s="490" t="s">
        <v>705</v>
      </c>
      <c r="B65" s="491"/>
      <c r="C65" s="491"/>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L65" s="877"/>
      <c r="AN65" s="740" t="s">
        <v>700</v>
      </c>
      <c r="AO65" s="741"/>
      <c r="AP65" s="741"/>
      <c r="AQ65" s="741"/>
      <c r="AR65" s="741"/>
      <c r="AS65" s="741"/>
      <c r="AT65" s="741"/>
      <c r="AU65" s="741"/>
      <c r="AV65" s="741"/>
      <c r="AW65" s="741"/>
      <c r="AX65" s="741"/>
      <c r="AY65" s="741"/>
      <c r="AZ65" s="741"/>
      <c r="BA65" s="741"/>
      <c r="BB65" s="741"/>
      <c r="BC65" s="741"/>
      <c r="BD65" s="741"/>
      <c r="BE65" s="741"/>
      <c r="BF65" s="741"/>
      <c r="BG65" s="741"/>
      <c r="BH65" s="741"/>
      <c r="BI65" s="741"/>
      <c r="BJ65" s="741"/>
      <c r="BK65" s="741"/>
      <c r="BL65" s="741"/>
      <c r="BM65" s="741"/>
      <c r="BN65" s="741"/>
      <c r="BO65" s="741"/>
      <c r="BP65" s="741"/>
      <c r="BQ65" s="741"/>
      <c r="BR65" s="741"/>
      <c r="BS65" s="741"/>
      <c r="BT65" s="741"/>
      <c r="BU65" s="741"/>
      <c r="BV65" s="741"/>
      <c r="BW65" s="741"/>
    </row>
    <row r="66" spans="1:80" customFormat="1" ht="27.75" customHeight="1" thickBot="1" x14ac:dyDescent="0.2">
      <c r="A66" s="486"/>
      <c r="B66" s="487"/>
      <c r="C66" s="487"/>
      <c r="D66" s="494" t="s">
        <v>191</v>
      </c>
      <c r="E66" s="494"/>
      <c r="F66" s="494"/>
      <c r="G66" s="494"/>
      <c r="H66" s="494"/>
      <c r="I66" s="494"/>
      <c r="J66" s="494" t="s">
        <v>398</v>
      </c>
      <c r="K66" s="494"/>
      <c r="L66" s="494"/>
      <c r="M66" s="494"/>
      <c r="N66" s="494"/>
      <c r="O66" s="494" t="s">
        <v>84</v>
      </c>
      <c r="P66" s="494"/>
      <c r="Q66" s="494"/>
      <c r="R66" s="494"/>
      <c r="S66" s="494" t="s">
        <v>72</v>
      </c>
      <c r="T66" s="494"/>
      <c r="U66" s="494"/>
      <c r="V66" s="494"/>
      <c r="W66" s="494"/>
      <c r="X66" s="865" t="s">
        <v>85</v>
      </c>
      <c r="Y66" s="866"/>
      <c r="Z66" s="866"/>
      <c r="AA66" s="866"/>
      <c r="AB66" s="866"/>
      <c r="AC66" s="866"/>
      <c r="AD66" s="742" t="s">
        <v>187</v>
      </c>
      <c r="AE66" s="742"/>
      <c r="AF66" s="742"/>
      <c r="AG66" s="742"/>
      <c r="AH66" s="742"/>
      <c r="AI66" s="742"/>
      <c r="AJ66" s="743"/>
      <c r="AL66" s="877"/>
      <c r="AN66" s="486"/>
      <c r="AO66" s="487"/>
      <c r="AP66" s="487"/>
      <c r="AQ66" s="494" t="s">
        <v>191</v>
      </c>
      <c r="AR66" s="494"/>
      <c r="AS66" s="494"/>
      <c r="AT66" s="494"/>
      <c r="AU66" s="494"/>
      <c r="AV66" s="494"/>
      <c r="AW66" s="494" t="s">
        <v>398</v>
      </c>
      <c r="AX66" s="494"/>
      <c r="AY66" s="494"/>
      <c r="AZ66" s="494"/>
      <c r="BA66" s="494"/>
      <c r="BB66" s="494" t="s">
        <v>84</v>
      </c>
      <c r="BC66" s="494"/>
      <c r="BD66" s="494"/>
      <c r="BE66" s="494"/>
      <c r="BF66" s="494" t="s">
        <v>72</v>
      </c>
      <c r="BG66" s="494"/>
      <c r="BH66" s="494"/>
      <c r="BI66" s="494"/>
      <c r="BJ66" s="494"/>
      <c r="BK66" s="494" t="s">
        <v>85</v>
      </c>
      <c r="BL66" s="494"/>
      <c r="BM66" s="494"/>
      <c r="BN66" s="494"/>
      <c r="BO66" s="742" t="s">
        <v>187</v>
      </c>
      <c r="BP66" s="742"/>
      <c r="BQ66" s="742"/>
      <c r="BR66" s="742"/>
      <c r="BS66" s="742"/>
      <c r="BT66" s="742"/>
      <c r="BU66" s="742"/>
      <c r="BV66" s="742"/>
      <c r="BW66" s="743"/>
    </row>
    <row r="67" spans="1:80" customFormat="1" ht="27.75" customHeight="1" thickBot="1" x14ac:dyDescent="0.2">
      <c r="A67" s="891" t="s">
        <v>188</v>
      </c>
      <c r="B67" s="892"/>
      <c r="C67" s="892"/>
      <c r="D67" s="495">
        <v>0</v>
      </c>
      <c r="E67" s="495"/>
      <c r="F67" s="495"/>
      <c r="G67" s="495"/>
      <c r="H67" s="495"/>
      <c r="I67" s="495"/>
      <c r="J67" s="495">
        <v>0</v>
      </c>
      <c r="K67" s="495"/>
      <c r="L67" s="495"/>
      <c r="M67" s="495"/>
      <c r="N67" s="495"/>
      <c r="O67" s="495">
        <v>0</v>
      </c>
      <c r="P67" s="495"/>
      <c r="Q67" s="495"/>
      <c r="R67" s="495"/>
      <c r="S67" s="495">
        <v>0</v>
      </c>
      <c r="T67" s="495"/>
      <c r="U67" s="495"/>
      <c r="V67" s="495"/>
      <c r="W67" s="495"/>
      <c r="X67" s="867">
        <v>0</v>
      </c>
      <c r="Y67" s="868"/>
      <c r="Z67" s="868"/>
      <c r="AA67" s="868"/>
      <c r="AB67" s="868"/>
      <c r="AC67" s="868"/>
      <c r="AD67" s="772">
        <f>SUM(D67:AC67)</f>
        <v>0</v>
      </c>
      <c r="AE67" s="774"/>
      <c r="AF67" s="774"/>
      <c r="AG67" s="774"/>
      <c r="AH67" s="774"/>
      <c r="AI67" s="774"/>
      <c r="AJ67" s="775"/>
      <c r="AL67" s="877"/>
      <c r="AN67" s="744" t="s">
        <v>188</v>
      </c>
      <c r="AO67" s="745"/>
      <c r="AP67" s="745"/>
      <c r="AQ67" s="688">
        <v>16000</v>
      </c>
      <c r="AR67" s="688"/>
      <c r="AS67" s="688"/>
      <c r="AT67" s="688"/>
      <c r="AU67" s="688"/>
      <c r="AV67" s="688"/>
      <c r="AW67" s="688">
        <v>12000</v>
      </c>
      <c r="AX67" s="688"/>
      <c r="AY67" s="688"/>
      <c r="AZ67" s="688"/>
      <c r="BA67" s="688"/>
      <c r="BB67" s="688">
        <v>0</v>
      </c>
      <c r="BC67" s="688"/>
      <c r="BD67" s="688"/>
      <c r="BE67" s="688"/>
      <c r="BF67" s="688">
        <v>183000</v>
      </c>
      <c r="BG67" s="688"/>
      <c r="BH67" s="688"/>
      <c r="BI67" s="688"/>
      <c r="BJ67" s="688"/>
      <c r="BK67" s="688">
        <v>0</v>
      </c>
      <c r="BL67" s="688"/>
      <c r="BM67" s="688"/>
      <c r="BN67" s="694"/>
      <c r="BO67" s="772">
        <f>SUM(AQ67:BL67)</f>
        <v>211000</v>
      </c>
      <c r="BP67" s="773"/>
      <c r="BQ67" s="773"/>
      <c r="BR67" s="773"/>
      <c r="BS67" s="773"/>
      <c r="BT67" s="773"/>
      <c r="BU67" s="773"/>
      <c r="BV67" s="774"/>
      <c r="BW67" s="775"/>
    </row>
    <row r="68" spans="1:80" customFormat="1" ht="22.5" customHeight="1" thickBot="1" x14ac:dyDescent="0.2">
      <c r="A68" s="468" t="s">
        <v>189</v>
      </c>
      <c r="B68" s="469"/>
      <c r="C68" s="469"/>
      <c r="D68" s="489">
        <v>0</v>
      </c>
      <c r="E68" s="489"/>
      <c r="F68" s="489"/>
      <c r="G68" s="489"/>
      <c r="H68" s="489"/>
      <c r="I68" s="489"/>
      <c r="J68" s="489">
        <v>0</v>
      </c>
      <c r="K68" s="489"/>
      <c r="L68" s="489"/>
      <c r="M68" s="489"/>
      <c r="N68" s="489"/>
      <c r="O68" s="489">
        <v>0</v>
      </c>
      <c r="P68" s="489"/>
      <c r="Q68" s="489"/>
      <c r="R68" s="489"/>
      <c r="S68" s="489">
        <v>0</v>
      </c>
      <c r="T68" s="489"/>
      <c r="U68" s="489"/>
      <c r="V68" s="489"/>
      <c r="W68" s="489"/>
      <c r="X68" s="869">
        <v>0</v>
      </c>
      <c r="Y68" s="870"/>
      <c r="Z68" s="870"/>
      <c r="AA68" s="870"/>
      <c r="AB68" s="870"/>
      <c r="AC68" s="870"/>
      <c r="AD68" s="873">
        <f>SUM(D68:AC68)</f>
        <v>0</v>
      </c>
      <c r="AE68" s="874"/>
      <c r="AF68" s="874"/>
      <c r="AG68" s="874"/>
      <c r="AH68" s="874"/>
      <c r="AI68" s="874"/>
      <c r="AJ68" s="875"/>
      <c r="AL68" s="878"/>
      <c r="AM68" s="399"/>
      <c r="AN68" s="770" t="s">
        <v>189</v>
      </c>
      <c r="AO68" s="771"/>
      <c r="AP68" s="771"/>
      <c r="AQ68" s="671">
        <v>20000</v>
      </c>
      <c r="AR68" s="671"/>
      <c r="AS68" s="671"/>
      <c r="AT68" s="671"/>
      <c r="AU68" s="671"/>
      <c r="AV68" s="671"/>
      <c r="AW68" s="670">
        <v>0</v>
      </c>
      <c r="AX68" s="670"/>
      <c r="AY68" s="670"/>
      <c r="AZ68" s="670"/>
      <c r="BA68" s="670"/>
      <c r="BB68" s="670">
        <v>0</v>
      </c>
      <c r="BC68" s="670"/>
      <c r="BD68" s="670"/>
      <c r="BE68" s="670"/>
      <c r="BF68" s="670">
        <v>0</v>
      </c>
      <c r="BG68" s="670"/>
      <c r="BH68" s="670"/>
      <c r="BI68" s="670"/>
      <c r="BJ68" s="670"/>
      <c r="BK68" s="671">
        <v>41000</v>
      </c>
      <c r="BL68" s="671"/>
      <c r="BM68" s="671"/>
      <c r="BN68" s="672"/>
      <c r="BO68" s="673">
        <f>SUM(AQ68:BL68)</f>
        <v>61000</v>
      </c>
      <c r="BP68" s="674"/>
      <c r="BQ68" s="674"/>
      <c r="BR68" s="674"/>
      <c r="BS68" s="674"/>
      <c r="BT68" s="674"/>
      <c r="BU68" s="674"/>
      <c r="BV68" s="675"/>
      <c r="BW68" s="676"/>
    </row>
    <row r="69" spans="1:80" customFormat="1" ht="22.5" customHeight="1" thickBot="1" x14ac:dyDescent="0.2">
      <c r="A69" s="492" t="s">
        <v>190</v>
      </c>
      <c r="B69" s="493"/>
      <c r="C69" s="493"/>
      <c r="D69" s="496">
        <f>SUM(D67:G68)</f>
        <v>0</v>
      </c>
      <c r="E69" s="496"/>
      <c r="F69" s="496"/>
      <c r="G69" s="496"/>
      <c r="H69" s="496"/>
      <c r="I69" s="496"/>
      <c r="J69" s="497">
        <f>SUM(J67:K68)</f>
        <v>0</v>
      </c>
      <c r="K69" s="497"/>
      <c r="L69" s="497"/>
      <c r="M69" s="497"/>
      <c r="N69" s="497"/>
      <c r="O69" s="496">
        <f>SUM(O67:R68)</f>
        <v>0</v>
      </c>
      <c r="P69" s="496"/>
      <c r="Q69" s="496"/>
      <c r="R69" s="496"/>
      <c r="S69" s="496">
        <f>SUM(S67:W68)</f>
        <v>0</v>
      </c>
      <c r="T69" s="496"/>
      <c r="U69" s="496"/>
      <c r="V69" s="496"/>
      <c r="W69" s="496"/>
      <c r="X69" s="871">
        <f>SUM(X67:Y68)</f>
        <v>0</v>
      </c>
      <c r="Y69" s="872"/>
      <c r="Z69" s="872"/>
      <c r="AA69" s="872"/>
      <c r="AB69" s="872"/>
      <c r="AC69" s="872"/>
      <c r="AD69" s="681">
        <f>SUM(AD67:AJ68)</f>
        <v>0</v>
      </c>
      <c r="AE69" s="681"/>
      <c r="AF69" s="681"/>
      <c r="AG69" s="681"/>
      <c r="AH69" s="681"/>
      <c r="AI69" s="681"/>
      <c r="AJ69" s="682"/>
      <c r="AL69" s="148"/>
      <c r="AN69" s="879" t="s">
        <v>190</v>
      </c>
      <c r="AO69" s="880"/>
      <c r="AP69" s="880"/>
      <c r="AQ69" s="496">
        <f>SUM(AQ67:AT68)</f>
        <v>36000</v>
      </c>
      <c r="AR69" s="496"/>
      <c r="AS69" s="496"/>
      <c r="AT69" s="496"/>
      <c r="AU69" s="496"/>
      <c r="AV69" s="496"/>
      <c r="AW69" s="497">
        <f>SUM(AW67:AX68)</f>
        <v>12000</v>
      </c>
      <c r="AX69" s="497"/>
      <c r="AY69" s="497"/>
      <c r="AZ69" s="497"/>
      <c r="BA69" s="497"/>
      <c r="BB69" s="496">
        <f>SUM(AX67:BB68)</f>
        <v>0</v>
      </c>
      <c r="BC69" s="496"/>
      <c r="BD69" s="496"/>
      <c r="BE69" s="496"/>
      <c r="BF69" s="496">
        <f>SUM(BB67:BG68)</f>
        <v>183000</v>
      </c>
      <c r="BG69" s="496"/>
      <c r="BH69" s="496"/>
      <c r="BI69" s="496"/>
      <c r="BJ69" s="496"/>
      <c r="BK69" s="496">
        <f>SUM(BK67:BL68)</f>
        <v>41000</v>
      </c>
      <c r="BL69" s="496"/>
      <c r="BM69" s="496"/>
      <c r="BN69" s="496"/>
      <c r="BO69" s="681">
        <f>SUM(BO67:BW68)</f>
        <v>272000</v>
      </c>
      <c r="BP69" s="681"/>
      <c r="BQ69" s="681"/>
      <c r="BR69" s="681"/>
      <c r="BS69" s="681"/>
      <c r="BT69" s="681"/>
      <c r="BU69" s="681"/>
      <c r="BV69" s="681"/>
      <c r="BW69" s="682"/>
    </row>
    <row r="70" spans="1:80" s="44" customFormat="1" ht="12" hidden="1" customHeight="1" thickBot="1" x14ac:dyDescent="0.2">
      <c r="A70" s="51"/>
      <c r="B70" s="52"/>
      <c r="C70" s="52"/>
      <c r="D70" s="52"/>
      <c r="E70" s="52"/>
      <c r="F70" s="52"/>
      <c r="G70" s="52"/>
      <c r="H70" s="53"/>
      <c r="I70" s="53"/>
      <c r="J70" s="53"/>
      <c r="K70" s="54"/>
      <c r="L70" s="54"/>
      <c r="M70" s="55"/>
      <c r="N70" s="55"/>
      <c r="O70" s="55"/>
      <c r="P70" s="55"/>
      <c r="Q70" s="55"/>
      <c r="R70" s="9"/>
      <c r="S70" s="9"/>
      <c r="T70" s="9"/>
      <c r="U70" s="9"/>
      <c r="V70" s="9"/>
      <c r="W70" s="9"/>
      <c r="X70" s="9"/>
      <c r="Y70" s="9"/>
      <c r="Z70" s="9"/>
      <c r="AA70" s="9"/>
      <c r="AB70" s="9"/>
      <c r="AC70" s="9"/>
      <c r="AD70" s="9"/>
      <c r="AE70" s="9"/>
      <c r="AF70" s="9"/>
      <c r="AG70" s="9"/>
      <c r="AH70" s="9"/>
      <c r="AI70" s="9"/>
      <c r="AL70" s="148"/>
      <c r="AN70" s="51"/>
      <c r="AO70" s="52"/>
      <c r="AP70" s="52"/>
      <c r="AQ70" s="52"/>
      <c r="AR70" s="52"/>
      <c r="AS70" s="52"/>
      <c r="AT70" s="52"/>
      <c r="AU70" s="53"/>
      <c r="AV70" s="53"/>
      <c r="AW70" s="53"/>
      <c r="AX70" s="54"/>
      <c r="AY70" s="54"/>
      <c r="AZ70" s="55"/>
      <c r="BA70" s="55"/>
      <c r="BB70" s="55"/>
      <c r="BC70" s="55"/>
      <c r="BD70" s="55"/>
      <c r="BE70" s="9"/>
      <c r="BF70" s="9"/>
      <c r="BG70" s="9"/>
      <c r="BH70" s="9"/>
      <c r="BI70" s="9"/>
      <c r="BJ70" s="9"/>
      <c r="BK70" s="9"/>
      <c r="BL70" s="9"/>
      <c r="BM70" s="9"/>
      <c r="BN70" s="9"/>
      <c r="BO70" s="9"/>
      <c r="BP70" s="9"/>
      <c r="BQ70" s="9"/>
      <c r="BR70" s="9"/>
      <c r="BS70" s="9"/>
      <c r="BT70" s="9"/>
      <c r="BU70" s="9"/>
      <c r="BV70" s="9"/>
    </row>
    <row r="71" spans="1:80" s="44" customFormat="1" ht="19.5" customHeight="1" x14ac:dyDescent="0.15">
      <c r="A71" s="8" t="s">
        <v>629</v>
      </c>
      <c r="B71" s="307"/>
      <c r="C71" s="307"/>
      <c r="D71" s="307"/>
      <c r="E71" s="307"/>
      <c r="F71" s="307"/>
      <c r="G71" s="307"/>
      <c r="H71" s="307"/>
      <c r="I71" s="307"/>
      <c r="J71" s="307"/>
      <c r="K71" s="307"/>
      <c r="L71" s="307"/>
      <c r="M71" s="307"/>
      <c r="N71" s="307"/>
      <c r="O71" s="307"/>
      <c r="P71" s="307"/>
      <c r="Q71" s="307"/>
      <c r="R71" s="307"/>
      <c r="S71" s="307"/>
      <c r="T71" s="307"/>
      <c r="X71" s="898" t="s">
        <v>192</v>
      </c>
      <c r="Y71" s="898"/>
      <c r="Z71" s="8" t="s">
        <v>107</v>
      </c>
      <c r="AC71" s="8"/>
      <c r="AD71" s="8"/>
      <c r="AE71" s="8"/>
      <c r="AF71" s="8"/>
      <c r="AG71" s="8"/>
      <c r="AH71" s="8"/>
      <c r="AI71" s="8"/>
      <c r="AJ71" s="8"/>
      <c r="AL71" s="356"/>
      <c r="AM71"/>
      <c r="AN71" s="8" t="s">
        <v>629</v>
      </c>
      <c r="AO71" s="307"/>
      <c r="AP71" s="307"/>
      <c r="AQ71" s="307"/>
      <c r="AR71" s="307"/>
      <c r="AS71" s="307"/>
      <c r="AT71" s="307"/>
      <c r="AU71" s="307"/>
      <c r="AV71" s="307"/>
      <c r="AW71" s="307"/>
      <c r="AX71" s="307"/>
      <c r="AY71" s="307"/>
      <c r="AZ71" s="307"/>
      <c r="BA71" s="307"/>
      <c r="BB71" s="307"/>
      <c r="BC71" s="307"/>
      <c r="BD71" s="307"/>
      <c r="BE71" s="307"/>
      <c r="BF71" s="307"/>
      <c r="BG71" s="307"/>
      <c r="BJ71" s="400" t="s">
        <v>192</v>
      </c>
      <c r="BK71" s="8" t="s">
        <v>107</v>
      </c>
      <c r="BP71" s="8"/>
      <c r="BQ71" s="8"/>
      <c r="BR71" s="8"/>
      <c r="BS71" s="8"/>
      <c r="BT71" s="8"/>
      <c r="BU71" s="8"/>
      <c r="BV71" s="8"/>
      <c r="BW71" s="8"/>
    </row>
    <row r="72" spans="1:80" ht="14.25" customHeight="1" x14ac:dyDescent="0.15">
      <c r="A72" s="78" t="s">
        <v>102</v>
      </c>
      <c r="B72" s="23"/>
      <c r="C72" s="23"/>
      <c r="D72" s="466" t="s">
        <v>630</v>
      </c>
      <c r="E72" s="467"/>
      <c r="F72" s="467"/>
      <c r="G72" s="467"/>
      <c r="H72" s="467"/>
      <c r="I72" s="467"/>
      <c r="J72" s="477"/>
      <c r="K72" s="477"/>
      <c r="L72" s="477"/>
      <c r="M72" s="477"/>
      <c r="N72" s="477"/>
      <c r="O72" s="477"/>
      <c r="P72" s="477"/>
      <c r="Q72" s="477"/>
      <c r="R72" s="477"/>
      <c r="S72" s="477"/>
      <c r="T72" s="478"/>
      <c r="U72" s="466" t="s">
        <v>485</v>
      </c>
      <c r="V72" s="467"/>
      <c r="W72" s="467"/>
      <c r="X72" s="677"/>
      <c r="Y72" s="476"/>
      <c r="Z72" s="477"/>
      <c r="AA72" s="477"/>
      <c r="AB72" s="477"/>
      <c r="AC72" s="477"/>
      <c r="AD72" s="477"/>
      <c r="AE72" s="477"/>
      <c r="AF72" s="477"/>
      <c r="AG72" s="477"/>
      <c r="AH72" s="477"/>
      <c r="AI72" s="477"/>
      <c r="AJ72" s="478"/>
      <c r="AM72"/>
      <c r="AN72" s="78" t="s">
        <v>102</v>
      </c>
      <c r="AO72" s="23"/>
      <c r="AP72" s="23"/>
      <c r="AQ72" s="466" t="s">
        <v>630</v>
      </c>
      <c r="AR72" s="467"/>
      <c r="AS72" s="467"/>
      <c r="AT72" s="467"/>
      <c r="AU72" s="467"/>
      <c r="AV72" s="467"/>
      <c r="AW72" s="679" t="s">
        <v>631</v>
      </c>
      <c r="AX72" s="679"/>
      <c r="AY72" s="679"/>
      <c r="AZ72" s="679"/>
      <c r="BA72" s="679"/>
      <c r="BB72" s="679"/>
      <c r="BC72" s="679"/>
      <c r="BD72" s="679"/>
      <c r="BE72" s="679"/>
      <c r="BF72" s="679"/>
      <c r="BG72" s="680"/>
      <c r="BH72" s="466" t="s">
        <v>485</v>
      </c>
      <c r="BI72" s="467"/>
      <c r="BJ72" s="467"/>
      <c r="BK72" s="677"/>
      <c r="BL72" s="678" t="s">
        <v>475</v>
      </c>
      <c r="BM72" s="679"/>
      <c r="BN72" s="679"/>
      <c r="BO72" s="679"/>
      <c r="BP72" s="679"/>
      <c r="BQ72" s="679"/>
      <c r="BR72" s="679"/>
      <c r="BS72" s="679"/>
      <c r="BT72" s="679"/>
      <c r="BU72" s="679"/>
      <c r="BV72" s="679"/>
      <c r="BW72" s="680"/>
    </row>
    <row r="73" spans="1:80" ht="14.25" customHeight="1" thickBot="1" x14ac:dyDescent="0.2">
      <c r="A73" s="78" t="s">
        <v>103</v>
      </c>
      <c r="B73" s="23"/>
      <c r="C73" s="23"/>
      <c r="D73" s="466" t="s">
        <v>630</v>
      </c>
      <c r="E73" s="467"/>
      <c r="F73" s="467"/>
      <c r="G73" s="467"/>
      <c r="H73" s="467"/>
      <c r="I73" s="467"/>
      <c r="J73" s="477"/>
      <c r="K73" s="477"/>
      <c r="L73" s="477"/>
      <c r="M73" s="477"/>
      <c r="N73" s="477"/>
      <c r="O73" s="477"/>
      <c r="P73" s="477"/>
      <c r="Q73" s="477"/>
      <c r="R73" s="477"/>
      <c r="S73" s="477"/>
      <c r="T73" s="478"/>
      <c r="U73" s="466" t="s">
        <v>485</v>
      </c>
      <c r="V73" s="467"/>
      <c r="W73" s="467"/>
      <c r="X73" s="677"/>
      <c r="Y73" s="476"/>
      <c r="Z73" s="477"/>
      <c r="AA73" s="477"/>
      <c r="AB73" s="477"/>
      <c r="AC73" s="477"/>
      <c r="AD73" s="477"/>
      <c r="AE73" s="477"/>
      <c r="AF73" s="477"/>
      <c r="AG73" s="477"/>
      <c r="AH73" s="477"/>
      <c r="AI73" s="477"/>
      <c r="AJ73" s="478"/>
      <c r="AM73" s="44"/>
      <c r="AN73" s="78" t="s">
        <v>103</v>
      </c>
      <c r="AO73" s="23"/>
      <c r="AP73" s="23"/>
      <c r="AQ73" s="466" t="s">
        <v>630</v>
      </c>
      <c r="AR73" s="467"/>
      <c r="AS73" s="467"/>
      <c r="AT73" s="467"/>
      <c r="AU73" s="467"/>
      <c r="AV73" s="467"/>
      <c r="AW73" s="679" t="s">
        <v>476</v>
      </c>
      <c r="AX73" s="679"/>
      <c r="AY73" s="679"/>
      <c r="AZ73" s="679"/>
      <c r="BA73" s="679"/>
      <c r="BB73" s="679"/>
      <c r="BC73" s="679"/>
      <c r="BD73" s="679"/>
      <c r="BE73" s="679"/>
      <c r="BF73" s="679"/>
      <c r="BG73" s="680"/>
      <c r="BH73" s="466" t="s">
        <v>485</v>
      </c>
      <c r="BI73" s="467"/>
      <c r="BJ73" s="467"/>
      <c r="BK73" s="677"/>
      <c r="BL73" s="678" t="s">
        <v>112</v>
      </c>
      <c r="BM73" s="679"/>
      <c r="BN73" s="679"/>
      <c r="BO73" s="679"/>
      <c r="BP73" s="679"/>
      <c r="BQ73" s="679"/>
      <c r="BR73" s="679"/>
      <c r="BS73" s="679"/>
      <c r="BT73" s="679"/>
      <c r="BU73" s="679"/>
      <c r="BV73" s="679"/>
      <c r="BW73" s="680"/>
    </row>
    <row r="74" spans="1:80" s="44" customFormat="1" ht="14.25" customHeight="1" thickTop="1" x14ac:dyDescent="0.15">
      <c r="A74" s="470" t="s">
        <v>398</v>
      </c>
      <c r="B74" s="471"/>
      <c r="C74" s="472"/>
      <c r="D74" s="308" t="s">
        <v>104</v>
      </c>
      <c r="E74" s="309"/>
      <c r="F74" s="310"/>
      <c r="G74" s="476"/>
      <c r="H74" s="477"/>
      <c r="I74" s="477"/>
      <c r="J74" s="477"/>
      <c r="K74" s="477"/>
      <c r="L74" s="477"/>
      <c r="M74" s="477"/>
      <c r="N74" s="477"/>
      <c r="O74" s="477"/>
      <c r="P74" s="477"/>
      <c r="Q74" s="477"/>
      <c r="R74" s="477"/>
      <c r="S74" s="477"/>
      <c r="T74" s="478"/>
      <c r="U74" s="479" t="s">
        <v>203</v>
      </c>
      <c r="V74" s="480"/>
      <c r="W74" s="481"/>
      <c r="X74" s="482"/>
      <c r="Y74" s="479" t="s">
        <v>205</v>
      </c>
      <c r="Z74" s="480"/>
      <c r="AA74" s="476"/>
      <c r="AB74" s="478"/>
      <c r="AC74" s="483" t="s">
        <v>632</v>
      </c>
      <c r="AD74" s="484"/>
      <c r="AE74" s="484"/>
      <c r="AF74" s="485"/>
      <c r="AG74" s="692">
        <f>W74*AA74*4</f>
        <v>0</v>
      </c>
      <c r="AH74" s="693"/>
      <c r="AI74" s="295" t="s">
        <v>204</v>
      </c>
      <c r="AJ74" s="195"/>
      <c r="AL74" s="710" t="s">
        <v>443</v>
      </c>
      <c r="AN74" s="470" t="s">
        <v>633</v>
      </c>
      <c r="AO74" s="471"/>
      <c r="AP74" s="472"/>
      <c r="AQ74" s="308" t="s">
        <v>104</v>
      </c>
      <c r="AR74" s="309"/>
      <c r="AS74" s="310"/>
      <c r="AT74" s="678" t="s">
        <v>634</v>
      </c>
      <c r="AU74" s="679"/>
      <c r="AV74" s="679"/>
      <c r="AW74" s="679"/>
      <c r="AX74" s="679"/>
      <c r="AY74" s="679"/>
      <c r="AZ74" s="679"/>
      <c r="BA74" s="679"/>
      <c r="BB74" s="679"/>
      <c r="BC74" s="679"/>
      <c r="BD74" s="679"/>
      <c r="BE74" s="679"/>
      <c r="BF74" s="679"/>
      <c r="BG74" s="680"/>
      <c r="BH74" s="479" t="s">
        <v>203</v>
      </c>
      <c r="BI74" s="480"/>
      <c r="BJ74" s="692">
        <v>1200</v>
      </c>
      <c r="BK74" s="693"/>
      <c r="BL74" s="479" t="s">
        <v>205</v>
      </c>
      <c r="BM74" s="480"/>
      <c r="BN74" s="678">
        <v>2.5</v>
      </c>
      <c r="BO74" s="680"/>
      <c r="BP74" s="483" t="s">
        <v>632</v>
      </c>
      <c r="BQ74" s="484"/>
      <c r="BR74" s="484"/>
      <c r="BS74" s="485"/>
      <c r="BT74" s="692">
        <f>BJ74*BN74*4</f>
        <v>12000</v>
      </c>
      <c r="BU74" s="693"/>
      <c r="BV74" s="295" t="s">
        <v>204</v>
      </c>
      <c r="BW74" s="195"/>
    </row>
    <row r="75" spans="1:80" s="44" customFormat="1" ht="14.25" customHeight="1" thickBot="1" x14ac:dyDescent="0.2">
      <c r="A75" s="473"/>
      <c r="B75" s="474"/>
      <c r="C75" s="475"/>
      <c r="D75" s="857" t="str">
        <f>IFERROR(IF(EXACT(AG74,J69),"The planned part-time job amount here and in the table above are matched.","The planned part-time job amount here and in the table above are NOT matched. Re-enter to match."), "A message will be displayed here after inputting the amount.")</f>
        <v>The planned part-time job amount here and in the table above are matched.</v>
      </c>
      <c r="E75" s="858"/>
      <c r="F75" s="858"/>
      <c r="G75" s="858"/>
      <c r="H75" s="858"/>
      <c r="I75" s="858"/>
      <c r="J75" s="858"/>
      <c r="K75" s="858"/>
      <c r="L75" s="858"/>
      <c r="M75" s="858"/>
      <c r="N75" s="858"/>
      <c r="O75" s="858"/>
      <c r="P75" s="858"/>
      <c r="Q75" s="858"/>
      <c r="R75" s="858"/>
      <c r="S75" s="858"/>
      <c r="T75" s="858"/>
      <c r="U75" s="858"/>
      <c r="V75" s="858"/>
      <c r="W75" s="858"/>
      <c r="X75" s="858"/>
      <c r="Y75" s="858"/>
      <c r="Z75" s="858"/>
      <c r="AA75" s="858"/>
      <c r="AB75" s="858"/>
      <c r="AC75" s="858"/>
      <c r="AD75" s="858"/>
      <c r="AE75" s="858"/>
      <c r="AF75" s="858"/>
      <c r="AG75" s="858"/>
      <c r="AH75" s="858"/>
      <c r="AI75" s="858"/>
      <c r="AJ75" s="859"/>
      <c r="AL75" s="884"/>
      <c r="AM75" s="401"/>
      <c r="AN75" s="473"/>
      <c r="AO75" s="474"/>
      <c r="AP75" s="475"/>
      <c r="AQ75" s="857" t="str">
        <f>IFERROR(IF(EXACT(BT74,AW70),"The planned part-time job amount here and in the table above are matched.","The planned part-time job amount here and in the table above are NOT matched. Re-enter to match."), "A message will be displayed here after inputting the amount.")</f>
        <v>The planned part-time job amount here and in the table above are NOT matched. Re-enter to match.</v>
      </c>
      <c r="AR75" s="858"/>
      <c r="AS75" s="858"/>
      <c r="AT75" s="858"/>
      <c r="AU75" s="858"/>
      <c r="AV75" s="858"/>
      <c r="AW75" s="858"/>
      <c r="AX75" s="858"/>
      <c r="AY75" s="858"/>
      <c r="AZ75" s="858"/>
      <c r="BA75" s="858"/>
      <c r="BB75" s="858"/>
      <c r="BC75" s="858"/>
      <c r="BD75" s="858"/>
      <c r="BE75" s="858"/>
      <c r="BF75" s="858"/>
      <c r="BG75" s="858"/>
      <c r="BH75" s="858"/>
      <c r="BI75" s="858"/>
      <c r="BJ75" s="858"/>
      <c r="BK75" s="858"/>
      <c r="BL75" s="858"/>
      <c r="BM75" s="858"/>
      <c r="BN75" s="858"/>
      <c r="BO75" s="858"/>
      <c r="BP75" s="858"/>
      <c r="BQ75" s="858"/>
      <c r="BR75" s="858"/>
      <c r="BS75" s="858"/>
      <c r="BT75" s="858"/>
      <c r="BU75" s="858"/>
      <c r="BV75" s="858"/>
      <c r="BW75" s="859"/>
    </row>
    <row r="76" spans="1:80" ht="16.5" customHeight="1" thickTop="1" x14ac:dyDescent="0.15">
      <c r="A76" s="839" t="s">
        <v>84</v>
      </c>
      <c r="B76" s="840"/>
      <c r="C76" s="841"/>
      <c r="D76" s="25" t="s">
        <v>105</v>
      </c>
      <c r="E76" s="14"/>
      <c r="F76" s="14"/>
      <c r="G76" s="894"/>
      <c r="H76" s="894"/>
      <c r="I76" s="894"/>
      <c r="J76" s="894"/>
      <c r="K76" s="894"/>
      <c r="L76" s="895"/>
      <c r="M76" s="466" t="s">
        <v>106</v>
      </c>
      <c r="N76" s="467"/>
      <c r="O76" s="467"/>
      <c r="P76" s="467"/>
      <c r="Q76" s="467"/>
      <c r="R76" s="476"/>
      <c r="S76" s="477"/>
      <c r="T76" s="477"/>
      <c r="U76" s="477"/>
      <c r="V76" s="477"/>
      <c r="W76" s="477"/>
      <c r="X76" s="477"/>
      <c r="Y76" s="477"/>
      <c r="Z76" s="477"/>
      <c r="AA76" s="477"/>
      <c r="AB76" s="477"/>
      <c r="AC76" s="477"/>
      <c r="AD76" s="477"/>
      <c r="AE76" s="477"/>
      <c r="AF76" s="477"/>
      <c r="AG76" s="477"/>
      <c r="AH76" s="477"/>
      <c r="AI76" s="477"/>
      <c r="AJ76" s="478"/>
      <c r="AL76" s="884"/>
      <c r="AM76" s="44"/>
      <c r="AN76" s="839" t="s">
        <v>84</v>
      </c>
      <c r="AO76" s="840"/>
      <c r="AP76" s="841"/>
      <c r="AQ76" s="25" t="s">
        <v>105</v>
      </c>
      <c r="AR76" s="14"/>
      <c r="AS76" s="14"/>
      <c r="AT76" s="860"/>
      <c r="AU76" s="860"/>
      <c r="AV76" s="860"/>
      <c r="AW76" s="860"/>
      <c r="AX76" s="860"/>
      <c r="AY76" s="861"/>
      <c r="AZ76" s="466" t="s">
        <v>106</v>
      </c>
      <c r="BA76" s="467"/>
      <c r="BB76" s="467"/>
      <c r="BC76" s="467"/>
      <c r="BD76" s="467"/>
      <c r="BE76" s="862"/>
      <c r="BF76" s="863"/>
      <c r="BG76" s="863"/>
      <c r="BH76" s="863"/>
      <c r="BI76" s="863"/>
      <c r="BJ76" s="863"/>
      <c r="BK76" s="863"/>
      <c r="BL76" s="863"/>
      <c r="BM76" s="863"/>
      <c r="BN76" s="863"/>
      <c r="BO76" s="863"/>
      <c r="BP76" s="863"/>
      <c r="BQ76" s="863"/>
      <c r="BR76" s="863"/>
      <c r="BS76" s="863"/>
      <c r="BT76" s="863"/>
      <c r="BU76" s="863"/>
      <c r="BV76" s="863"/>
      <c r="BW76" s="864"/>
    </row>
    <row r="77" spans="1:80" s="305" customFormat="1" ht="14.25" customHeight="1" x14ac:dyDescent="0.15">
      <c r="A77" s="821" t="s">
        <v>72</v>
      </c>
      <c r="B77" s="822"/>
      <c r="C77" s="823"/>
      <c r="D77" s="402" t="s">
        <v>729</v>
      </c>
      <c r="E77" s="368"/>
      <c r="F77" s="368"/>
      <c r="G77" s="403"/>
      <c r="H77" s="403"/>
      <c r="I77" s="403"/>
      <c r="J77" s="403"/>
      <c r="K77" s="403"/>
      <c r="L77" s="368"/>
      <c r="M77" s="368"/>
      <c r="N77" s="368"/>
      <c r="O77" s="368"/>
      <c r="P77" s="368"/>
      <c r="Q77" s="368"/>
      <c r="R77" s="404"/>
      <c r="S77" s="404"/>
      <c r="T77" s="404"/>
      <c r="U77" s="404"/>
      <c r="V77" s="404"/>
      <c r="W77" s="404"/>
      <c r="X77" s="404"/>
      <c r="Y77" s="404"/>
      <c r="Z77" s="404"/>
      <c r="AA77" s="404"/>
      <c r="AB77" s="404"/>
      <c r="AC77" s="404"/>
      <c r="AD77" s="404"/>
      <c r="AE77" s="404"/>
      <c r="AF77" s="404"/>
      <c r="AG77" s="404"/>
      <c r="AI77" s="404"/>
      <c r="AJ77" s="405"/>
      <c r="AL77" s="884"/>
      <c r="AN77" s="842" t="s">
        <v>72</v>
      </c>
      <c r="AO77" s="843"/>
      <c r="AP77" s="844"/>
      <c r="AQ77" s="402" t="s">
        <v>699</v>
      </c>
      <c r="AR77" s="368"/>
      <c r="AS77" s="368"/>
      <c r="AT77" s="403"/>
      <c r="AU77" s="403"/>
      <c r="AV77" s="403"/>
      <c r="AW77" s="403"/>
      <c r="AX77" s="403"/>
      <c r="AY77" s="368"/>
      <c r="AZ77" s="368"/>
      <c r="BA77" s="368"/>
      <c r="BB77" s="368"/>
      <c r="BC77" s="368"/>
      <c r="BD77" s="368"/>
      <c r="BE77" s="404"/>
      <c r="BF77" s="404"/>
      <c r="BG77" s="404"/>
      <c r="BH77" s="404"/>
      <c r="BI77" s="404"/>
      <c r="BJ77" s="404"/>
      <c r="BK77" s="404"/>
      <c r="BL77" s="404"/>
      <c r="BM77" s="404"/>
      <c r="BN77" s="404"/>
      <c r="BO77" s="404"/>
      <c r="BP77" s="404"/>
      <c r="BQ77" s="404"/>
      <c r="BR77" s="404"/>
      <c r="BS77" s="404"/>
      <c r="BT77" s="404"/>
      <c r="BV77" s="404"/>
      <c r="BW77" s="405"/>
      <c r="CA77" s="305" t="s">
        <v>617</v>
      </c>
    </row>
    <row r="78" spans="1:80" s="305" customFormat="1" ht="14.25" customHeight="1" x14ac:dyDescent="0.15">
      <c r="A78" s="824"/>
      <c r="B78" s="825"/>
      <c r="C78" s="826"/>
      <c r="D78" s="406" t="s">
        <v>618</v>
      </c>
      <c r="E78" s="404"/>
      <c r="F78" s="148"/>
      <c r="G78" s="667" t="s">
        <v>653</v>
      </c>
      <c r="H78" s="667"/>
      <c r="I78" s="667"/>
      <c r="J78" s="667"/>
      <c r="K78" s="667"/>
      <c r="L78" s="667"/>
      <c r="M78" s="667"/>
      <c r="N78" s="407" t="s">
        <v>619</v>
      </c>
      <c r="O78" s="881"/>
      <c r="P78" s="882"/>
      <c r="Q78" s="883"/>
      <c r="R78" s="404" t="s">
        <v>394</v>
      </c>
      <c r="S78" s="404" t="s">
        <v>620</v>
      </c>
      <c r="U78" s="404"/>
      <c r="W78" s="830"/>
      <c r="X78" s="830"/>
      <c r="Y78" s="407" t="s">
        <v>195</v>
      </c>
      <c r="Z78" s="306"/>
      <c r="AA78" s="666" t="s">
        <v>621</v>
      </c>
      <c r="AB78" s="666"/>
      <c r="AC78" s="830"/>
      <c r="AD78" s="830"/>
      <c r="AE78" s="409" t="s">
        <v>195</v>
      </c>
      <c r="AF78" s="306"/>
      <c r="AG78" s="668" t="s">
        <v>622</v>
      </c>
      <c r="AH78" s="668"/>
      <c r="AI78" s="830" t="s">
        <v>413</v>
      </c>
      <c r="AJ78" s="835"/>
      <c r="AL78" s="884"/>
      <c r="AN78" s="845"/>
      <c r="AO78" s="846"/>
      <c r="AP78" s="847"/>
      <c r="AQ78" s="406" t="s">
        <v>618</v>
      </c>
      <c r="AR78" s="404"/>
      <c r="AS78" s="148"/>
      <c r="AT78" s="667" t="s">
        <v>652</v>
      </c>
      <c r="AU78" s="667"/>
      <c r="AV78" s="667"/>
      <c r="AW78" s="667"/>
      <c r="AX78" s="667"/>
      <c r="AY78" s="667"/>
      <c r="AZ78" s="404" t="s">
        <v>619</v>
      </c>
      <c r="BB78" s="689">
        <v>183000</v>
      </c>
      <c r="BC78" s="690"/>
      <c r="BD78" s="691"/>
      <c r="BE78" s="404" t="s">
        <v>394</v>
      </c>
      <c r="BF78" s="404" t="s">
        <v>620</v>
      </c>
      <c r="BH78" s="404"/>
      <c r="BJ78" s="667">
        <v>2026</v>
      </c>
      <c r="BK78" s="667"/>
      <c r="BL78" s="407" t="s">
        <v>195</v>
      </c>
      <c r="BM78" s="408">
        <v>4</v>
      </c>
      <c r="BN78" s="666" t="s">
        <v>621</v>
      </c>
      <c r="BO78" s="666"/>
      <c r="BP78" s="667">
        <v>2027</v>
      </c>
      <c r="BQ78" s="667"/>
      <c r="BR78" s="409" t="s">
        <v>195</v>
      </c>
      <c r="BS78" s="408">
        <v>3</v>
      </c>
      <c r="BT78" s="668" t="s">
        <v>622</v>
      </c>
      <c r="BU78" s="668"/>
      <c r="BV78" s="667" t="s">
        <v>654</v>
      </c>
      <c r="BW78" s="669"/>
      <c r="BY78" s="410" t="e">
        <f>DATE(W78,Z78,1)</f>
        <v>#NUM!</v>
      </c>
      <c r="BZ78" s="410" t="e">
        <f>DATE(AC78,AF78,1)</f>
        <v>#NUM!</v>
      </c>
      <c r="CA78" s="410">
        <f>DATE(BJ78,BM78,1)</f>
        <v>46113</v>
      </c>
      <c r="CB78" s="410">
        <f>DATE(BP78,BS78,1)</f>
        <v>46447</v>
      </c>
    </row>
    <row r="79" spans="1:80" s="305" customFormat="1" ht="14.25" customHeight="1" x14ac:dyDescent="0.15">
      <c r="A79" s="824"/>
      <c r="B79" s="825"/>
      <c r="C79" s="826"/>
      <c r="D79" s="406" t="s">
        <v>618</v>
      </c>
      <c r="E79" s="404"/>
      <c r="F79" s="148"/>
      <c r="G79" s="830"/>
      <c r="H79" s="830"/>
      <c r="I79" s="830"/>
      <c r="J79" s="830"/>
      <c r="K79" s="830"/>
      <c r="L79" s="830"/>
      <c r="M79" s="830"/>
      <c r="N79" s="407" t="s">
        <v>619</v>
      </c>
      <c r="O79" s="831"/>
      <c r="P79" s="832"/>
      <c r="Q79" s="833"/>
      <c r="R79" s="404" t="s">
        <v>394</v>
      </c>
      <c r="S79" s="404" t="s">
        <v>620</v>
      </c>
      <c r="U79" s="404"/>
      <c r="W79" s="830"/>
      <c r="X79" s="830"/>
      <c r="Y79" s="407" t="s">
        <v>195</v>
      </c>
      <c r="Z79" s="306"/>
      <c r="AA79" s="666" t="s">
        <v>621</v>
      </c>
      <c r="AB79" s="666"/>
      <c r="AC79" s="830"/>
      <c r="AD79" s="830"/>
      <c r="AE79" s="409" t="s">
        <v>195</v>
      </c>
      <c r="AF79" s="306"/>
      <c r="AG79" s="668" t="s">
        <v>622</v>
      </c>
      <c r="AH79" s="668"/>
      <c r="AI79" s="830" t="s">
        <v>413</v>
      </c>
      <c r="AJ79" s="835"/>
      <c r="AL79" s="884"/>
      <c r="AN79" s="845"/>
      <c r="AO79" s="846"/>
      <c r="AP79" s="847"/>
      <c r="AQ79" s="406" t="s">
        <v>618</v>
      </c>
      <c r="AR79" s="404"/>
      <c r="AS79" s="148"/>
      <c r="AT79" s="667"/>
      <c r="AU79" s="667"/>
      <c r="AV79" s="667"/>
      <c r="AW79" s="667"/>
      <c r="AX79" s="667"/>
      <c r="AY79" s="667"/>
      <c r="AZ79" s="404" t="s">
        <v>619</v>
      </c>
      <c r="BB79" s="836"/>
      <c r="BC79" s="837"/>
      <c r="BD79" s="838"/>
      <c r="BE79" s="404" t="s">
        <v>394</v>
      </c>
      <c r="BF79" s="404" t="s">
        <v>620</v>
      </c>
      <c r="BH79" s="404"/>
      <c r="BJ79" s="667"/>
      <c r="BK79" s="667"/>
      <c r="BL79" s="407" t="s">
        <v>195</v>
      </c>
      <c r="BM79" s="408"/>
      <c r="BN79" s="666" t="s">
        <v>621</v>
      </c>
      <c r="BO79" s="666"/>
      <c r="BP79" s="667"/>
      <c r="BQ79" s="667"/>
      <c r="BR79" s="409" t="s">
        <v>195</v>
      </c>
      <c r="BS79" s="408"/>
      <c r="BT79" s="668" t="s">
        <v>622</v>
      </c>
      <c r="BU79" s="668"/>
      <c r="BV79" s="667" t="s">
        <v>413</v>
      </c>
      <c r="BW79" s="669"/>
      <c r="BY79" s="410" t="e">
        <f>DATE(W79,Z79,1)</f>
        <v>#NUM!</v>
      </c>
      <c r="BZ79" s="410" t="e">
        <f>DATE(AC79,AF79,1)</f>
        <v>#NUM!</v>
      </c>
      <c r="CA79" s="410" t="e">
        <f t="shared" ref="CA79:CA81" si="0">DATE(BJ79,BM79,1)</f>
        <v>#NUM!</v>
      </c>
      <c r="CB79" s="410" t="e">
        <f t="shared" ref="CB79:CB81" si="1">DATE(BP79,BS79,1)</f>
        <v>#NUM!</v>
      </c>
    </row>
    <row r="80" spans="1:80" s="305" customFormat="1" ht="14.25" customHeight="1" x14ac:dyDescent="0.15">
      <c r="A80" s="824"/>
      <c r="B80" s="825"/>
      <c r="C80" s="826"/>
      <c r="D80" s="406" t="s">
        <v>618</v>
      </c>
      <c r="E80" s="404"/>
      <c r="F80" s="148"/>
      <c r="G80" s="830"/>
      <c r="H80" s="830"/>
      <c r="I80" s="830"/>
      <c r="J80" s="830"/>
      <c r="K80" s="830"/>
      <c r="L80" s="830"/>
      <c r="M80" s="830"/>
      <c r="N80" s="407" t="s">
        <v>619</v>
      </c>
      <c r="O80" s="831"/>
      <c r="P80" s="832"/>
      <c r="Q80" s="833"/>
      <c r="R80" s="404" t="s">
        <v>394</v>
      </c>
      <c r="S80" s="404" t="s">
        <v>620</v>
      </c>
      <c r="U80" s="404"/>
      <c r="W80" s="830"/>
      <c r="X80" s="830"/>
      <c r="Y80" s="407" t="s">
        <v>195</v>
      </c>
      <c r="Z80" s="306"/>
      <c r="AA80" s="666" t="s">
        <v>621</v>
      </c>
      <c r="AB80" s="666"/>
      <c r="AC80" s="830"/>
      <c r="AD80" s="830"/>
      <c r="AE80" s="409" t="s">
        <v>195</v>
      </c>
      <c r="AF80" s="306"/>
      <c r="AG80" s="668" t="s">
        <v>622</v>
      </c>
      <c r="AH80" s="668"/>
      <c r="AI80" s="830" t="s">
        <v>413</v>
      </c>
      <c r="AJ80" s="835"/>
      <c r="AL80" s="884"/>
      <c r="AN80" s="845"/>
      <c r="AO80" s="846"/>
      <c r="AP80" s="847"/>
      <c r="AQ80" s="406" t="s">
        <v>618</v>
      </c>
      <c r="AR80" s="404"/>
      <c r="AS80" s="148"/>
      <c r="AT80" s="667"/>
      <c r="AU80" s="667"/>
      <c r="AV80" s="667"/>
      <c r="AW80" s="667"/>
      <c r="AX80" s="667"/>
      <c r="AY80" s="667"/>
      <c r="AZ80" s="404" t="s">
        <v>619</v>
      </c>
      <c r="BB80" s="836"/>
      <c r="BC80" s="837"/>
      <c r="BD80" s="838"/>
      <c r="BE80" s="404" t="s">
        <v>394</v>
      </c>
      <c r="BF80" s="404" t="s">
        <v>620</v>
      </c>
      <c r="BH80" s="404"/>
      <c r="BJ80" s="667"/>
      <c r="BK80" s="667"/>
      <c r="BL80" s="407" t="s">
        <v>195</v>
      </c>
      <c r="BM80" s="408"/>
      <c r="BN80" s="666" t="s">
        <v>621</v>
      </c>
      <c r="BO80" s="666"/>
      <c r="BP80" s="667"/>
      <c r="BQ80" s="667"/>
      <c r="BR80" s="409" t="s">
        <v>195</v>
      </c>
      <c r="BS80" s="408"/>
      <c r="BT80" s="668" t="s">
        <v>622</v>
      </c>
      <c r="BU80" s="668"/>
      <c r="BV80" s="667" t="s">
        <v>413</v>
      </c>
      <c r="BW80" s="669"/>
      <c r="BY80" s="410" t="e">
        <f>DATE(W80,Z80,1)</f>
        <v>#NUM!</v>
      </c>
      <c r="BZ80" s="410" t="e">
        <f>DATE(AC80,AF80,1)</f>
        <v>#NUM!</v>
      </c>
      <c r="CA80" s="410" t="e">
        <f t="shared" si="0"/>
        <v>#NUM!</v>
      </c>
      <c r="CB80" s="410" t="e">
        <f t="shared" si="1"/>
        <v>#NUM!</v>
      </c>
    </row>
    <row r="81" spans="1:80" s="305" customFormat="1" ht="14.25" customHeight="1" x14ac:dyDescent="0.15">
      <c r="A81" s="824"/>
      <c r="B81" s="825"/>
      <c r="C81" s="826"/>
      <c r="D81" s="406" t="s">
        <v>618</v>
      </c>
      <c r="E81" s="404"/>
      <c r="F81" s="148"/>
      <c r="G81" s="830"/>
      <c r="H81" s="830"/>
      <c r="I81" s="830"/>
      <c r="J81" s="830"/>
      <c r="K81" s="830"/>
      <c r="L81" s="830"/>
      <c r="M81" s="830"/>
      <c r="N81" s="407" t="s">
        <v>619</v>
      </c>
      <c r="O81" s="831"/>
      <c r="P81" s="832"/>
      <c r="Q81" s="833"/>
      <c r="R81" s="404" t="s">
        <v>394</v>
      </c>
      <c r="S81" s="404" t="s">
        <v>620</v>
      </c>
      <c r="U81" s="404"/>
      <c r="W81" s="830"/>
      <c r="X81" s="830"/>
      <c r="Y81" s="407" t="s">
        <v>195</v>
      </c>
      <c r="Z81" s="306"/>
      <c r="AA81" s="666" t="s">
        <v>621</v>
      </c>
      <c r="AB81" s="666"/>
      <c r="AC81" s="830"/>
      <c r="AD81" s="830"/>
      <c r="AE81" s="409" t="s">
        <v>195</v>
      </c>
      <c r="AF81" s="306"/>
      <c r="AG81" s="668" t="s">
        <v>622</v>
      </c>
      <c r="AH81" s="668"/>
      <c r="AI81" s="830" t="s">
        <v>413</v>
      </c>
      <c r="AJ81" s="835"/>
      <c r="AL81" s="884"/>
      <c r="AN81" s="845"/>
      <c r="AO81" s="846"/>
      <c r="AP81" s="847"/>
      <c r="AQ81" s="406" t="s">
        <v>618</v>
      </c>
      <c r="AR81" s="404"/>
      <c r="AS81" s="148"/>
      <c r="AT81" s="667"/>
      <c r="AU81" s="667"/>
      <c r="AV81" s="667"/>
      <c r="AW81" s="667"/>
      <c r="AX81" s="667"/>
      <c r="AY81" s="667"/>
      <c r="AZ81" s="404" t="s">
        <v>619</v>
      </c>
      <c r="BB81" s="836"/>
      <c r="BC81" s="837"/>
      <c r="BD81" s="838"/>
      <c r="BE81" s="404" t="s">
        <v>394</v>
      </c>
      <c r="BF81" s="404" t="s">
        <v>620</v>
      </c>
      <c r="BH81" s="404"/>
      <c r="BJ81" s="667"/>
      <c r="BK81" s="667"/>
      <c r="BL81" s="407" t="s">
        <v>195</v>
      </c>
      <c r="BM81" s="408"/>
      <c r="BN81" s="666" t="s">
        <v>621</v>
      </c>
      <c r="BO81" s="666"/>
      <c r="BP81" s="667"/>
      <c r="BQ81" s="667"/>
      <c r="BR81" s="409" t="s">
        <v>195</v>
      </c>
      <c r="BS81" s="408"/>
      <c r="BT81" s="668" t="s">
        <v>622</v>
      </c>
      <c r="BU81" s="668"/>
      <c r="BV81" s="667" t="s">
        <v>413</v>
      </c>
      <c r="BW81" s="669"/>
      <c r="BY81" s="410" t="e">
        <f>DATE(W81,Z81,1)</f>
        <v>#NUM!</v>
      </c>
      <c r="BZ81" s="410" t="e">
        <f>DATE(AC81,AF81,1)</f>
        <v>#NUM!</v>
      </c>
      <c r="CA81" s="410" t="e">
        <f t="shared" si="0"/>
        <v>#NUM!</v>
      </c>
      <c r="CB81" s="410" t="e">
        <f t="shared" si="1"/>
        <v>#NUM!</v>
      </c>
    </row>
    <row r="82" spans="1:80" s="305" customFormat="1" ht="14.25" customHeight="1" x14ac:dyDescent="0.15">
      <c r="A82" s="827"/>
      <c r="B82" s="828"/>
      <c r="C82" s="829"/>
      <c r="D82" s="411"/>
      <c r="E82" s="412"/>
      <c r="F82" s="412"/>
      <c r="G82" s="412"/>
      <c r="H82" s="412"/>
      <c r="I82" s="412"/>
      <c r="J82" s="412"/>
      <c r="K82" s="412"/>
      <c r="L82" s="412"/>
      <c r="M82" s="412"/>
      <c r="N82" s="413" t="s">
        <v>623</v>
      </c>
      <c r="O82" s="834">
        <f>SUMIF(BZ78:BZ81,"&gt;="&amp;BY82,O78:O81)</f>
        <v>0</v>
      </c>
      <c r="P82" s="834"/>
      <c r="Q82" s="834"/>
      <c r="R82" s="376" t="s">
        <v>394</v>
      </c>
      <c r="V82" s="412"/>
      <c r="W82" s="412"/>
      <c r="X82" s="412"/>
      <c r="Y82" s="412"/>
      <c r="Z82" s="412"/>
      <c r="AA82" s="412"/>
      <c r="AB82" s="412"/>
      <c r="AC82" s="412"/>
      <c r="AD82" s="412"/>
      <c r="AE82" s="412"/>
      <c r="AF82" s="412"/>
      <c r="AG82" s="412"/>
      <c r="AH82" s="412"/>
      <c r="AI82" s="412"/>
      <c r="AJ82" s="414"/>
      <c r="AL82" s="884"/>
      <c r="AN82" s="848"/>
      <c r="AO82" s="849"/>
      <c r="AP82" s="850"/>
      <c r="AQ82" s="411"/>
      <c r="AR82" s="412"/>
      <c r="AS82" s="412"/>
      <c r="AT82" s="412"/>
      <c r="AU82" s="412"/>
      <c r="AV82" s="412"/>
      <c r="AW82" s="412"/>
      <c r="AX82" s="412"/>
      <c r="AY82" s="412"/>
      <c r="AZ82" s="412"/>
      <c r="BA82" s="413" t="s">
        <v>623</v>
      </c>
      <c r="BB82" s="834">
        <f>SUMIF(CB78:CB81,"&gt;="&amp;BY82,BB78:BB81)</f>
        <v>183000</v>
      </c>
      <c r="BC82" s="834"/>
      <c r="BD82" s="834"/>
      <c r="BE82" s="376" t="s">
        <v>394</v>
      </c>
      <c r="BI82" s="412"/>
      <c r="BJ82" s="412"/>
      <c r="BK82" s="412"/>
      <c r="BL82" s="412"/>
      <c r="BM82" s="412"/>
      <c r="BN82" s="412"/>
      <c r="BO82" s="412"/>
      <c r="BP82" s="412"/>
      <c r="BQ82" s="412"/>
      <c r="BR82" s="412"/>
      <c r="BS82" s="412"/>
      <c r="BT82" s="412"/>
      <c r="BU82" s="412"/>
      <c r="BV82" s="412"/>
      <c r="BW82" s="414"/>
      <c r="BY82" s="410">
        <v>46113</v>
      </c>
    </row>
    <row r="83" spans="1:80" ht="18" customHeight="1" thickBot="1" x14ac:dyDescent="0.2">
      <c r="A83" s="839" t="s">
        <v>85</v>
      </c>
      <c r="B83" s="840"/>
      <c r="C83" s="841"/>
      <c r="D83" s="851" t="s">
        <v>664</v>
      </c>
      <c r="E83" s="852"/>
      <c r="F83" s="852"/>
      <c r="G83" s="852"/>
      <c r="H83" s="852"/>
      <c r="I83" s="852"/>
      <c r="J83" s="852"/>
      <c r="K83" s="852"/>
      <c r="L83" s="852"/>
      <c r="M83" s="852"/>
      <c r="N83" s="852"/>
      <c r="O83" s="852"/>
      <c r="P83" s="477"/>
      <c r="Q83" s="477"/>
      <c r="R83" s="219" t="s">
        <v>18</v>
      </c>
      <c r="S83" s="477"/>
      <c r="T83" s="477"/>
      <c r="U83" s="23" t="s">
        <v>107</v>
      </c>
      <c r="V83" s="23"/>
      <c r="W83" s="23"/>
      <c r="X83" s="23"/>
      <c r="Y83" s="23"/>
      <c r="Z83" s="23"/>
      <c r="AA83" s="23"/>
      <c r="AB83" s="23"/>
      <c r="AC83" s="23"/>
      <c r="AD83" s="23"/>
      <c r="AE83" s="23"/>
      <c r="AF83" s="23"/>
      <c r="AG83" s="23"/>
      <c r="AH83" s="23"/>
      <c r="AI83" s="23"/>
      <c r="AJ83" s="196"/>
      <c r="AL83" s="885"/>
      <c r="AN83" s="839" t="s">
        <v>85</v>
      </c>
      <c r="AO83" s="840"/>
      <c r="AP83" s="841"/>
      <c r="AQ83" s="78" t="s">
        <v>207</v>
      </c>
      <c r="AR83" s="23"/>
      <c r="AS83" s="23"/>
      <c r="AT83" s="23"/>
      <c r="AU83" s="23"/>
      <c r="AV83" s="23"/>
      <c r="AW83" s="23"/>
      <c r="AX83" s="23"/>
      <c r="AY83" s="23"/>
      <c r="AZ83" s="23"/>
      <c r="BA83" s="23"/>
      <c r="BB83" s="23"/>
      <c r="BC83" s="23"/>
      <c r="BD83" s="679">
        <v>2028</v>
      </c>
      <c r="BE83" s="679"/>
      <c r="BF83" s="219" t="s">
        <v>18</v>
      </c>
      <c r="BG83" s="219"/>
      <c r="BH83" s="679">
        <v>3</v>
      </c>
      <c r="BI83" s="679"/>
      <c r="BJ83" s="23" t="s">
        <v>107</v>
      </c>
      <c r="BK83" s="23"/>
      <c r="BL83" s="23"/>
      <c r="BM83" s="23"/>
      <c r="BN83" s="23"/>
      <c r="BO83" s="23"/>
      <c r="BP83" s="23"/>
      <c r="BQ83" s="23"/>
      <c r="BR83" s="23"/>
      <c r="BS83" s="23"/>
      <c r="BT83" s="23"/>
      <c r="BU83" s="23"/>
      <c r="BV83" s="23"/>
      <c r="BW83" s="196"/>
    </row>
    <row r="84" spans="1:80" ht="12" customHeight="1" thickTop="1" x14ac:dyDescent="0.15">
      <c r="AJ84" s="22"/>
    </row>
  </sheetData>
  <sheetProtection algorithmName="SHA-512" hashValue="jhg7i7kxHnp0yCSeWpbvUjImvVKm+CG8sjek08K2pSPwpdnkM1A3x9Cg3G1av3fhJovFfCnvRROKBfoY4Qzo5g==" saltValue="g5VI4E1RxnCFGE9lss4Csw==" spinCount="100000" sheet="1" objects="1" scenarios="1"/>
  <mergeCells count="541">
    <mergeCell ref="AD51:AJ51"/>
    <mergeCell ref="X47:AC47"/>
    <mergeCell ref="X48:AC48"/>
    <mergeCell ref="X49:AC49"/>
    <mergeCell ref="X50:AC50"/>
    <mergeCell ref="A76:C76"/>
    <mergeCell ref="G76:L76"/>
    <mergeCell ref="M76:Q76"/>
    <mergeCell ref="R76:AJ76"/>
    <mergeCell ref="Y72:AJ72"/>
    <mergeCell ref="P56:W56"/>
    <mergeCell ref="X71:Y71"/>
    <mergeCell ref="Q64:AH64"/>
    <mergeCell ref="AG74:AH74"/>
    <mergeCell ref="D73:I73"/>
    <mergeCell ref="J73:T73"/>
    <mergeCell ref="U73:X73"/>
    <mergeCell ref="Y73:AJ73"/>
    <mergeCell ref="A58:W58"/>
    <mergeCell ref="G60:H60"/>
    <mergeCell ref="L61:W61"/>
    <mergeCell ref="A60:B60"/>
    <mergeCell ref="O51:W51"/>
    <mergeCell ref="A48:D48"/>
    <mergeCell ref="E38:I39"/>
    <mergeCell ref="J38:K39"/>
    <mergeCell ref="L38:N39"/>
    <mergeCell ref="O38:P39"/>
    <mergeCell ref="T39:X39"/>
    <mergeCell ref="AA39:AD39"/>
    <mergeCell ref="AG39:AJ39"/>
    <mergeCell ref="R50:V50"/>
    <mergeCell ref="O69:R69"/>
    <mergeCell ref="S69:W69"/>
    <mergeCell ref="S67:W67"/>
    <mergeCell ref="B64:E64"/>
    <mergeCell ref="J67:N67"/>
    <mergeCell ref="O67:R67"/>
    <mergeCell ref="D68:I68"/>
    <mergeCell ref="A67:C67"/>
    <mergeCell ref="AD61:AJ61"/>
    <mergeCell ref="Y61:AC61"/>
    <mergeCell ref="AD52:AJ53"/>
    <mergeCell ref="AD54:AJ57"/>
    <mergeCell ref="AD58:AJ58"/>
    <mergeCell ref="X58:AC58"/>
    <mergeCell ref="A62:D62"/>
    <mergeCell ref="L59:AG59"/>
    <mergeCell ref="BD83:BE83"/>
    <mergeCell ref="X66:AC66"/>
    <mergeCell ref="X67:AC67"/>
    <mergeCell ref="X68:AC68"/>
    <mergeCell ref="X69:AC69"/>
    <mergeCell ref="AD66:AJ66"/>
    <mergeCell ref="AD67:AJ67"/>
    <mergeCell ref="AD68:AJ68"/>
    <mergeCell ref="AD69:AJ69"/>
    <mergeCell ref="AT74:BG74"/>
    <mergeCell ref="W81:X81"/>
    <mergeCell ref="AA81:AB81"/>
    <mergeCell ref="AL63:AL68"/>
    <mergeCell ref="AN69:AP69"/>
    <mergeCell ref="D75:AJ75"/>
    <mergeCell ref="AC78:AD78"/>
    <mergeCell ref="AG78:AH78"/>
    <mergeCell ref="AN76:AP76"/>
    <mergeCell ref="O78:Q78"/>
    <mergeCell ref="AL74:AL83"/>
    <mergeCell ref="AN74:AP75"/>
    <mergeCell ref="J72:T72"/>
    <mergeCell ref="U72:X72"/>
    <mergeCell ref="M64:O64"/>
    <mergeCell ref="BV81:BW81"/>
    <mergeCell ref="BV79:BW79"/>
    <mergeCell ref="AT81:AY81"/>
    <mergeCell ref="BB81:BD81"/>
    <mergeCell ref="BV80:BW80"/>
    <mergeCell ref="AT79:AY79"/>
    <mergeCell ref="AT64:AX64"/>
    <mergeCell ref="AZ64:BB64"/>
    <mergeCell ref="BD64:BO64"/>
    <mergeCell ref="AQ73:AV73"/>
    <mergeCell ref="AW73:BG73"/>
    <mergeCell ref="BH73:BK73"/>
    <mergeCell ref="BL73:BW73"/>
    <mergeCell ref="AQ69:AV69"/>
    <mergeCell ref="AW69:BA69"/>
    <mergeCell ref="AT78:AY78"/>
    <mergeCell ref="AQ75:BW75"/>
    <mergeCell ref="AT76:AY76"/>
    <mergeCell ref="AZ76:BD76"/>
    <mergeCell ref="BE76:BW76"/>
    <mergeCell ref="AQ72:AV72"/>
    <mergeCell ref="AW72:BG72"/>
    <mergeCell ref="BB79:BD79"/>
    <mergeCell ref="BJ79:BK79"/>
    <mergeCell ref="A83:C83"/>
    <mergeCell ref="AN83:AP83"/>
    <mergeCell ref="AN77:AP82"/>
    <mergeCell ref="AI78:AJ78"/>
    <mergeCell ref="D83:O83"/>
    <mergeCell ref="AC81:AD81"/>
    <mergeCell ref="AG81:AH81"/>
    <mergeCell ref="AI81:AJ81"/>
    <mergeCell ref="P83:Q83"/>
    <mergeCell ref="S83:T83"/>
    <mergeCell ref="O81:Q81"/>
    <mergeCell ref="G78:M78"/>
    <mergeCell ref="G79:M79"/>
    <mergeCell ref="G80:M80"/>
    <mergeCell ref="G81:M81"/>
    <mergeCell ref="AA79:AB79"/>
    <mergeCell ref="AC79:AD79"/>
    <mergeCell ref="AG79:AH79"/>
    <mergeCell ref="AI79:AJ79"/>
    <mergeCell ref="W79:X79"/>
    <mergeCell ref="BH83:BI83"/>
    <mergeCell ref="A77:C82"/>
    <mergeCell ref="W78:X78"/>
    <mergeCell ref="AA78:AB78"/>
    <mergeCell ref="O79:Q79"/>
    <mergeCell ref="BJ81:BK81"/>
    <mergeCell ref="BN81:BO81"/>
    <mergeCell ref="BP81:BQ81"/>
    <mergeCell ref="BT81:BU81"/>
    <mergeCell ref="O82:Q82"/>
    <mergeCell ref="BB82:BD82"/>
    <mergeCell ref="BT79:BU79"/>
    <mergeCell ref="O80:Q80"/>
    <mergeCell ref="W80:X80"/>
    <mergeCell ref="AA80:AB80"/>
    <mergeCell ref="AC80:AD80"/>
    <mergeCell ref="AG80:AH80"/>
    <mergeCell ref="AI80:AJ80"/>
    <mergeCell ref="AT80:AY80"/>
    <mergeCell ref="BB80:BD80"/>
    <mergeCell ref="BJ80:BK80"/>
    <mergeCell ref="BN80:BO80"/>
    <mergeCell ref="BP80:BQ80"/>
    <mergeCell ref="BT80:BU80"/>
    <mergeCell ref="A2:B2"/>
    <mergeCell ref="C2:S2"/>
    <mergeCell ref="T2:W2"/>
    <mergeCell ref="X2:AC2"/>
    <mergeCell ref="AE2:AF2"/>
    <mergeCell ref="X44:AC44"/>
    <mergeCell ref="X45:AC45"/>
    <mergeCell ref="T23:Y24"/>
    <mergeCell ref="Z23:AD24"/>
    <mergeCell ref="AE23:AF23"/>
    <mergeCell ref="T14:Y15"/>
    <mergeCell ref="Z14:AD15"/>
    <mergeCell ref="AE14:AF14"/>
    <mergeCell ref="T8:Y9"/>
    <mergeCell ref="Z8:AD9"/>
    <mergeCell ref="T10:Y11"/>
    <mergeCell ref="Z10:AD11"/>
    <mergeCell ref="T12:Y13"/>
    <mergeCell ref="Z12:AD13"/>
    <mergeCell ref="AE13:AF13"/>
    <mergeCell ref="A23:B24"/>
    <mergeCell ref="M18:O19"/>
    <mergeCell ref="P18:S19"/>
    <mergeCell ref="T18:Y19"/>
    <mergeCell ref="A50:Q50"/>
    <mergeCell ref="T49:W49"/>
    <mergeCell ref="M49:O49"/>
    <mergeCell ref="X54:AC57"/>
    <mergeCell ref="X52:AC53"/>
    <mergeCell ref="A52:D53"/>
    <mergeCell ref="E53:W53"/>
    <mergeCell ref="A54:D57"/>
    <mergeCell ref="A51:D51"/>
    <mergeCell ref="H51:L51"/>
    <mergeCell ref="A49:D49"/>
    <mergeCell ref="E57:W57"/>
    <mergeCell ref="X51:AC51"/>
    <mergeCell ref="BT43:BW43"/>
    <mergeCell ref="BB38:BC39"/>
    <mergeCell ref="BG39:BK39"/>
    <mergeCell ref="BN39:BQ39"/>
    <mergeCell ref="BT39:BW39"/>
    <mergeCell ref="BC23:BF24"/>
    <mergeCell ref="AN47:BJ47"/>
    <mergeCell ref="P40:AJ40"/>
    <mergeCell ref="AG43:AJ43"/>
    <mergeCell ref="BU23:BV23"/>
    <mergeCell ref="BR24:BS24"/>
    <mergeCell ref="BU24:BV24"/>
    <mergeCell ref="BG23:BL24"/>
    <mergeCell ref="BM23:BQ24"/>
    <mergeCell ref="BR23:BS23"/>
    <mergeCell ref="AH23:AI23"/>
    <mergeCell ref="BC40:BW40"/>
    <mergeCell ref="AR36:AV37"/>
    <mergeCell ref="AR38:AV39"/>
    <mergeCell ref="AW38:AX39"/>
    <mergeCell ref="AY38:BA39"/>
    <mergeCell ref="BN44:BW44"/>
    <mergeCell ref="BN45:BW45"/>
    <mergeCell ref="BN46:BW46"/>
    <mergeCell ref="AL58:AL61"/>
    <mergeCell ref="BB69:BE69"/>
    <mergeCell ref="AN48:AQ48"/>
    <mergeCell ref="BB51:BJ51"/>
    <mergeCell ref="AN65:BW65"/>
    <mergeCell ref="AN66:AP66"/>
    <mergeCell ref="AQ66:AV66"/>
    <mergeCell ref="AW66:BA66"/>
    <mergeCell ref="BB66:BE66"/>
    <mergeCell ref="BF66:BJ66"/>
    <mergeCell ref="BK66:BN66"/>
    <mergeCell ref="BO66:BW66"/>
    <mergeCell ref="AN67:AP67"/>
    <mergeCell ref="AN62:AQ62"/>
    <mergeCell ref="AO64:AR64"/>
    <mergeCell ref="BN48:BW48"/>
    <mergeCell ref="AR53:BJ53"/>
    <mergeCell ref="AN54:AQ57"/>
    <mergeCell ref="BK54:BM57"/>
    <mergeCell ref="BN54:BW57"/>
    <mergeCell ref="AN68:AP68"/>
    <mergeCell ref="BO67:BW67"/>
    <mergeCell ref="AY59:BN59"/>
    <mergeCell ref="AN60:AO60"/>
    <mergeCell ref="AN2:AO2"/>
    <mergeCell ref="AP2:BF2"/>
    <mergeCell ref="BG2:BJ2"/>
    <mergeCell ref="BK2:BP2"/>
    <mergeCell ref="BR2:BS2"/>
    <mergeCell ref="BR16:BS16"/>
    <mergeCell ref="BU16:BV16"/>
    <mergeCell ref="BR17:BS17"/>
    <mergeCell ref="BU17:BV17"/>
    <mergeCell ref="BC14:BF15"/>
    <mergeCell ref="BR6:BT7"/>
    <mergeCell ref="BU6:BW7"/>
    <mergeCell ref="BU8:BV8"/>
    <mergeCell ref="BR9:BS9"/>
    <mergeCell ref="BU9:BV9"/>
    <mergeCell ref="AZ10:BB11"/>
    <mergeCell ref="BC10:BF11"/>
    <mergeCell ref="BG10:BL11"/>
    <mergeCell ref="BM10:BQ11"/>
    <mergeCell ref="BR10:BS10"/>
    <mergeCell ref="BU10:BV10"/>
    <mergeCell ref="BR11:BS11"/>
    <mergeCell ref="BU11:BV11"/>
    <mergeCell ref="BG6:BL7"/>
    <mergeCell ref="BW18:BW19"/>
    <mergeCell ref="AZ18:BB19"/>
    <mergeCell ref="BC18:BF19"/>
    <mergeCell ref="BG18:BL19"/>
    <mergeCell ref="BM18:BQ19"/>
    <mergeCell ref="BR18:BS18"/>
    <mergeCell ref="BU18:BV18"/>
    <mergeCell ref="BR19:BS19"/>
    <mergeCell ref="BU19:BV19"/>
    <mergeCell ref="BR13:BS13"/>
    <mergeCell ref="BU13:BV13"/>
    <mergeCell ref="BM14:BQ15"/>
    <mergeCell ref="BR14:BS14"/>
    <mergeCell ref="BU14:BV14"/>
    <mergeCell ref="BR15:BS15"/>
    <mergeCell ref="BU15:BV15"/>
    <mergeCell ref="BU12:BV12"/>
    <mergeCell ref="AZ12:BB13"/>
    <mergeCell ref="BR12:BS12"/>
    <mergeCell ref="AZ14:BB15"/>
    <mergeCell ref="BM6:BQ7"/>
    <mergeCell ref="AZ23:BB24"/>
    <mergeCell ref="AP29:BW29"/>
    <mergeCell ref="BW12:BW13"/>
    <mergeCell ref="AN14:AO15"/>
    <mergeCell ref="AP14:AU15"/>
    <mergeCell ref="AV14:AW15"/>
    <mergeCell ref="AX14:AY15"/>
    <mergeCell ref="BW14:BW15"/>
    <mergeCell ref="AN12:AO13"/>
    <mergeCell ref="BW10:BW11"/>
    <mergeCell ref="BC6:BF7"/>
    <mergeCell ref="BR8:BS8"/>
    <mergeCell ref="BG8:BL9"/>
    <mergeCell ref="BM8:BQ9"/>
    <mergeCell ref="AV10:AW11"/>
    <mergeCell ref="AN16:BQ17"/>
    <mergeCell ref="AZ21:BB22"/>
    <mergeCell ref="BC21:BF22"/>
    <mergeCell ref="BG21:BL22"/>
    <mergeCell ref="AX10:AY11"/>
    <mergeCell ref="BW16:BW17"/>
    <mergeCell ref="AV8:AW9"/>
    <mergeCell ref="AV12:AW13"/>
    <mergeCell ref="AL43:AL45"/>
    <mergeCell ref="AU48:BJ48"/>
    <mergeCell ref="BK48:BM48"/>
    <mergeCell ref="AD48:AJ48"/>
    <mergeCell ref="AD49:AJ49"/>
    <mergeCell ref="AD50:AJ50"/>
    <mergeCell ref="BK44:BM44"/>
    <mergeCell ref="AN32:AQ44"/>
    <mergeCell ref="BK47:BM47"/>
    <mergeCell ref="AN45:BJ45"/>
    <mergeCell ref="BK45:BM45"/>
    <mergeCell ref="AN46:BJ46"/>
    <mergeCell ref="BK46:BM46"/>
    <mergeCell ref="AD46:AJ46"/>
    <mergeCell ref="AD47:AJ47"/>
    <mergeCell ref="AR44:BJ44"/>
    <mergeCell ref="AL36:AL39"/>
    <mergeCell ref="BN47:BW47"/>
    <mergeCell ref="BN79:BO79"/>
    <mergeCell ref="BP79:BQ79"/>
    <mergeCell ref="BN74:BO74"/>
    <mergeCell ref="BK69:BN69"/>
    <mergeCell ref="BO69:BW69"/>
    <mergeCell ref="BC56:BJ56"/>
    <mergeCell ref="AR57:BJ57"/>
    <mergeCell ref="AQ67:AV67"/>
    <mergeCell ref="AW67:BA67"/>
    <mergeCell ref="BB67:BE67"/>
    <mergeCell ref="BF69:BJ69"/>
    <mergeCell ref="AQ68:AV68"/>
    <mergeCell ref="AW68:BA68"/>
    <mergeCell ref="BB68:BE68"/>
    <mergeCell ref="BB78:BD78"/>
    <mergeCell ref="BH74:BI74"/>
    <mergeCell ref="BJ74:BK74"/>
    <mergeCell ref="BL74:BM74"/>
    <mergeCell ref="BP74:BS74"/>
    <mergeCell ref="BT74:BU74"/>
    <mergeCell ref="BF67:BJ67"/>
    <mergeCell ref="BK67:BN67"/>
    <mergeCell ref="BJ78:BK78"/>
    <mergeCell ref="BN78:BO78"/>
    <mergeCell ref="BP78:BQ78"/>
    <mergeCell ref="BT78:BU78"/>
    <mergeCell ref="BV78:BW78"/>
    <mergeCell ref="BF68:BJ68"/>
    <mergeCell ref="BK68:BN68"/>
    <mergeCell ref="BO68:BW68"/>
    <mergeCell ref="BH72:BK72"/>
    <mergeCell ref="BL72:BW72"/>
    <mergeCell ref="AY61:BJ61"/>
    <mergeCell ref="AN58:BJ58"/>
    <mergeCell ref="BK58:BM58"/>
    <mergeCell ref="BN58:BW58"/>
    <mergeCell ref="BO61:BW61"/>
    <mergeCell ref="AN49:AQ49"/>
    <mergeCell ref="AZ49:BB49"/>
    <mergeCell ref="BG49:BJ49"/>
    <mergeCell ref="BK49:BM49"/>
    <mergeCell ref="BN49:BW49"/>
    <mergeCell ref="AN50:BD50"/>
    <mergeCell ref="BN50:BW50"/>
    <mergeCell ref="AN51:AQ51"/>
    <mergeCell ref="AU51:AY51"/>
    <mergeCell ref="BK51:BM51"/>
    <mergeCell ref="BN51:BW51"/>
    <mergeCell ref="AN52:AQ53"/>
    <mergeCell ref="BK52:BM53"/>
    <mergeCell ref="BE50:BI50"/>
    <mergeCell ref="BK50:BM50"/>
    <mergeCell ref="AT60:AU60"/>
    <mergeCell ref="BN52:BW53"/>
    <mergeCell ref="AJ8:AJ9"/>
    <mergeCell ref="AJ10:AJ11"/>
    <mergeCell ref="AJ16:AJ17"/>
    <mergeCell ref="AN31:BV31"/>
    <mergeCell ref="BW21:BW22"/>
    <mergeCell ref="AN23:AO24"/>
    <mergeCell ref="AP23:AU24"/>
    <mergeCell ref="AV23:AW24"/>
    <mergeCell ref="AX23:AY24"/>
    <mergeCell ref="BW23:BW24"/>
    <mergeCell ref="AN21:AO22"/>
    <mergeCell ref="AP21:AU22"/>
    <mergeCell ref="AV21:AW22"/>
    <mergeCell ref="AX21:AY22"/>
    <mergeCell ref="BU21:BV21"/>
    <mergeCell ref="BR22:BS22"/>
    <mergeCell ref="BU22:BV22"/>
    <mergeCell ref="BR21:BS21"/>
    <mergeCell ref="BM21:BQ22"/>
    <mergeCell ref="BG14:BL15"/>
    <mergeCell ref="C29:AJ29"/>
    <mergeCell ref="A31:AI31"/>
    <mergeCell ref="AP12:AU13"/>
    <mergeCell ref="AX12:AY13"/>
    <mergeCell ref="AH21:AI21"/>
    <mergeCell ref="AJ14:AJ15"/>
    <mergeCell ref="AJ21:AJ22"/>
    <mergeCell ref="M12:O13"/>
    <mergeCell ref="P12:S13"/>
    <mergeCell ref="AE18:AF18"/>
    <mergeCell ref="AH18:AI18"/>
    <mergeCell ref="AE19:AF19"/>
    <mergeCell ref="AH19:AI19"/>
    <mergeCell ref="T16:Y17"/>
    <mergeCell ref="Z16:AD17"/>
    <mergeCell ref="AE16:AF16"/>
    <mergeCell ref="AH16:AI16"/>
    <mergeCell ref="AE17:AF17"/>
    <mergeCell ref="AH17:AI17"/>
    <mergeCell ref="AH13:AI13"/>
    <mergeCell ref="AE12:AF12"/>
    <mergeCell ref="AH12:AI12"/>
    <mergeCell ref="AH14:AI14"/>
    <mergeCell ref="AE15:AF15"/>
    <mergeCell ref="AJ18:AJ19"/>
    <mergeCell ref="A14:B15"/>
    <mergeCell ref="I21:J22"/>
    <mergeCell ref="I18:J19"/>
    <mergeCell ref="A18:B19"/>
    <mergeCell ref="C21:H22"/>
    <mergeCell ref="C18:H19"/>
    <mergeCell ref="K18:L19"/>
    <mergeCell ref="M16:O17"/>
    <mergeCell ref="P16:S17"/>
    <mergeCell ref="M14:O15"/>
    <mergeCell ref="P14:S15"/>
    <mergeCell ref="AN1:AP1"/>
    <mergeCell ref="AQ1:BO1"/>
    <mergeCell ref="AN18:AO19"/>
    <mergeCell ref="AP18:AU19"/>
    <mergeCell ref="AV18:AW19"/>
    <mergeCell ref="AX18:AY19"/>
    <mergeCell ref="Z18:AD19"/>
    <mergeCell ref="AE22:AF22"/>
    <mergeCell ref="AH22:AI22"/>
    <mergeCell ref="AH11:AI11"/>
    <mergeCell ref="AE9:AF9"/>
    <mergeCell ref="AH9:AI9"/>
    <mergeCell ref="AE8:AF8"/>
    <mergeCell ref="AH8:AI8"/>
    <mergeCell ref="BC12:BF13"/>
    <mergeCell ref="BG12:BL13"/>
    <mergeCell ref="BM12:BQ13"/>
    <mergeCell ref="AN6:AO7"/>
    <mergeCell ref="AP6:AU7"/>
    <mergeCell ref="AV6:AW7"/>
    <mergeCell ref="AX6:AY7"/>
    <mergeCell ref="AZ6:BB7"/>
    <mergeCell ref="AN8:AO9"/>
    <mergeCell ref="AP8:AU9"/>
    <mergeCell ref="K10:L11"/>
    <mergeCell ref="M6:O7"/>
    <mergeCell ref="P6:S7"/>
    <mergeCell ref="T6:Y7"/>
    <mergeCell ref="Z6:AD7"/>
    <mergeCell ref="AE6:AG7"/>
    <mergeCell ref="BW8:BW9"/>
    <mergeCell ref="AN10:AO11"/>
    <mergeCell ref="AP10:AU11"/>
    <mergeCell ref="M8:O9"/>
    <mergeCell ref="P8:S9"/>
    <mergeCell ref="AH6:AJ7"/>
    <mergeCell ref="M10:O11"/>
    <mergeCell ref="P10:S11"/>
    <mergeCell ref="AE10:AF10"/>
    <mergeCell ref="AH10:AI10"/>
    <mergeCell ref="AE11:AF11"/>
    <mergeCell ref="AX8:AY9"/>
    <mergeCell ref="AZ8:BB9"/>
    <mergeCell ref="BC8:BF9"/>
    <mergeCell ref="AL6:AL33"/>
    <mergeCell ref="AJ12:AJ13"/>
    <mergeCell ref="AH15:AI15"/>
    <mergeCell ref="Z21:AD22"/>
    <mergeCell ref="D1:AH1"/>
    <mergeCell ref="K14:L15"/>
    <mergeCell ref="A10:B11"/>
    <mergeCell ref="A12:B13"/>
    <mergeCell ref="C10:H11"/>
    <mergeCell ref="C12:H13"/>
    <mergeCell ref="K16:L17"/>
    <mergeCell ref="A1:C1"/>
    <mergeCell ref="I6:J7"/>
    <mergeCell ref="K6:L7"/>
    <mergeCell ref="I14:J15"/>
    <mergeCell ref="C16:H17"/>
    <mergeCell ref="K12:L13"/>
    <mergeCell ref="C8:H9"/>
    <mergeCell ref="I8:J9"/>
    <mergeCell ref="I10:J11"/>
    <mergeCell ref="I12:J13"/>
    <mergeCell ref="A16:B17"/>
    <mergeCell ref="K8:L9"/>
    <mergeCell ref="C14:H15"/>
    <mergeCell ref="I16:J17"/>
    <mergeCell ref="A8:B9"/>
    <mergeCell ref="A6:B7"/>
    <mergeCell ref="C6:H7"/>
    <mergeCell ref="C23:H24"/>
    <mergeCell ref="A46:W46"/>
    <mergeCell ref="K21:L22"/>
    <mergeCell ref="E36:I37"/>
    <mergeCell ref="A47:W47"/>
    <mergeCell ref="H48:W48"/>
    <mergeCell ref="E44:W44"/>
    <mergeCell ref="AD44:AJ44"/>
    <mergeCell ref="AD45:AJ45"/>
    <mergeCell ref="A21:B22"/>
    <mergeCell ref="A32:D44"/>
    <mergeCell ref="AJ23:AJ24"/>
    <mergeCell ref="K23:L24"/>
    <mergeCell ref="I23:J24"/>
    <mergeCell ref="AE21:AF21"/>
    <mergeCell ref="M21:O22"/>
    <mergeCell ref="P21:S22"/>
    <mergeCell ref="T21:Y22"/>
    <mergeCell ref="M23:O24"/>
    <mergeCell ref="P23:S24"/>
    <mergeCell ref="AE24:AF24"/>
    <mergeCell ref="AH24:AI24"/>
    <mergeCell ref="X46:AC46"/>
    <mergeCell ref="A45:W45"/>
    <mergeCell ref="AL2:AL4"/>
    <mergeCell ref="D72:I72"/>
    <mergeCell ref="A68:C68"/>
    <mergeCell ref="A74:C75"/>
    <mergeCell ref="G74:T74"/>
    <mergeCell ref="U74:V74"/>
    <mergeCell ref="W74:X74"/>
    <mergeCell ref="Y74:Z74"/>
    <mergeCell ref="AA74:AB74"/>
    <mergeCell ref="AC74:AF74"/>
    <mergeCell ref="A66:C66"/>
    <mergeCell ref="G64:K64"/>
    <mergeCell ref="S68:W68"/>
    <mergeCell ref="A65:AJ65"/>
    <mergeCell ref="A69:C69"/>
    <mergeCell ref="D66:I66"/>
    <mergeCell ref="J66:N66"/>
    <mergeCell ref="O66:R66"/>
    <mergeCell ref="S66:W66"/>
    <mergeCell ref="D67:I67"/>
    <mergeCell ref="J68:N68"/>
    <mergeCell ref="O68:R68"/>
    <mergeCell ref="D69:I69"/>
    <mergeCell ref="J69:N69"/>
  </mergeCells>
  <phoneticPr fontId="8"/>
  <conditionalFormatting sqref="A64 F64 L64 Q64:AH64">
    <cfRule type="expression" dxfId="93" priority="108">
      <formula>$E$62="□"</formula>
    </cfRule>
  </conditionalFormatting>
  <conditionalFormatting sqref="D75">
    <cfRule type="cellIs" dxfId="92" priority="5" operator="equal">
      <formula>"The planned part-time job amount here and in the table above are NOT matched. Re-enter to match."</formula>
    </cfRule>
  </conditionalFormatting>
  <conditionalFormatting sqref="D68:I68">
    <cfRule type="expression" dxfId="91" priority="73">
      <formula>AND($H$62="□",$K$62="□")</formula>
    </cfRule>
  </conditionalFormatting>
  <conditionalFormatting sqref="E53">
    <cfRule type="cellIs" dxfId="90" priority="41" operator="equal">
      <formula>"Total amount of monthly expense and financial resources are NOT matched."</formula>
    </cfRule>
  </conditionalFormatting>
  <conditionalFormatting sqref="E57">
    <cfRule type="cellIs" dxfId="89" priority="40" operator="equal">
      <formula>"Total amount of monthly expense and financial resources are NOT matched."</formula>
    </cfRule>
  </conditionalFormatting>
  <conditionalFormatting sqref="G76 R76">
    <cfRule type="expression" dxfId="88" priority="9">
      <formula>$O$69=0</formula>
    </cfRule>
  </conditionalFormatting>
  <conditionalFormatting sqref="H48">
    <cfRule type="expression" dxfId="87" priority="109">
      <formula>$AD$48=0</formula>
    </cfRule>
  </conditionalFormatting>
  <conditionalFormatting sqref="H51 O51">
    <cfRule type="expression" dxfId="86" priority="110">
      <formula>$AD$51=0</formula>
    </cfRule>
  </conditionalFormatting>
  <conditionalFormatting sqref="J69">
    <cfRule type="expression" dxfId="85" priority="83">
      <formula>NOT($J$69=$AG$74)</formula>
    </cfRule>
  </conditionalFormatting>
  <conditionalFormatting sqref="J72">
    <cfRule type="expression" dxfId="84" priority="8">
      <formula>$D$67=0</formula>
    </cfRule>
  </conditionalFormatting>
  <conditionalFormatting sqref="J73">
    <cfRule type="expression" dxfId="83" priority="2">
      <formula>$D$68=0</formula>
    </cfRule>
  </conditionalFormatting>
  <conditionalFormatting sqref="J68:N68">
    <cfRule type="expression" dxfId="82" priority="72">
      <formula>$F$64="□"</formula>
    </cfRule>
  </conditionalFormatting>
  <conditionalFormatting sqref="M49:O49 T49:W49">
    <cfRule type="expression" dxfId="81" priority="112">
      <formula>$AD$49=0</formula>
    </cfRule>
  </conditionalFormatting>
  <conditionalFormatting sqref="O68:R68">
    <cfRule type="expression" dxfId="80" priority="71">
      <formula>$L$64="□"</formula>
    </cfRule>
  </conditionalFormatting>
  <conditionalFormatting sqref="P83 S83">
    <cfRule type="expression" dxfId="79" priority="12">
      <formula>$X$69=0</formula>
    </cfRule>
  </conditionalFormatting>
  <conditionalFormatting sqref="P56:W56">
    <cfRule type="expression" dxfId="78" priority="14">
      <formula>$L$61="Double Degree (No tuition fee at Keio)"</formula>
    </cfRule>
  </conditionalFormatting>
  <conditionalFormatting sqref="R50:V50">
    <cfRule type="expression" dxfId="77" priority="114">
      <formula>$AD$50=0</formula>
    </cfRule>
  </conditionalFormatting>
  <conditionalFormatting sqref="S68:W68">
    <cfRule type="expression" dxfId="76" priority="70">
      <formula>AND($S$62="□",$Y$62="□")</formula>
    </cfRule>
  </conditionalFormatting>
  <conditionalFormatting sqref="X68">
    <cfRule type="expression" dxfId="75" priority="69">
      <formula>$A$64="□"</formula>
    </cfRule>
  </conditionalFormatting>
  <conditionalFormatting sqref="Y72">
    <cfRule type="expression" dxfId="74" priority="7">
      <formula>$D$67=0</formula>
    </cfRule>
  </conditionalFormatting>
  <conditionalFormatting sqref="Y73">
    <cfRule type="expression" dxfId="73" priority="3">
      <formula>$D$68=0</formula>
    </cfRule>
  </conditionalFormatting>
  <conditionalFormatting sqref="AA74 G74 W74 AG74">
    <cfRule type="expression" dxfId="72" priority="10">
      <formula>$J$69=0</formula>
    </cfRule>
  </conditionalFormatting>
  <conditionalFormatting sqref="AA74">
    <cfRule type="cellIs" dxfId="71" priority="6" operator="greaterThan">
      <formula>28</formula>
    </cfRule>
  </conditionalFormatting>
  <conditionalFormatting sqref="AG43">
    <cfRule type="expression" dxfId="70" priority="1">
      <formula>$J$43="□"</formula>
    </cfRule>
  </conditionalFormatting>
  <conditionalFormatting sqref="AG74">
    <cfRule type="expression" dxfId="69" priority="11">
      <formula>NOT($J$69=$AG$73)</formula>
    </cfRule>
  </conditionalFormatting>
  <conditionalFormatting sqref="AR53">
    <cfRule type="cellIs" dxfId="68" priority="17" operator="equal">
      <formula>"Total amount of monthly expense and financial resources are NOT matched."</formula>
    </cfRule>
  </conditionalFormatting>
  <conditionalFormatting sqref="AR57">
    <cfRule type="cellIs" dxfId="67" priority="16" operator="equal">
      <formula>"Total amount of monthly expense and financial resources are NOT matched."</formula>
    </cfRule>
  </conditionalFormatting>
  <conditionalFormatting sqref="AU48">
    <cfRule type="expression" dxfId="66" priority="20">
      <formula>$BN$48=0</formula>
    </cfRule>
  </conditionalFormatting>
  <conditionalFormatting sqref="AU51 BB51">
    <cfRule type="expression" dxfId="65" priority="21">
      <formula>$BN$51=0</formula>
    </cfRule>
  </conditionalFormatting>
  <conditionalFormatting sqref="AZ49:BB49 BG49:BJ49">
    <cfRule type="expression" dxfId="64" priority="15">
      <formula>$BN$49=0</formula>
    </cfRule>
  </conditionalFormatting>
  <conditionalFormatting sqref="BE50:BI50">
    <cfRule type="expression" dxfId="63" priority="18">
      <formula>$BN$50=0</formula>
    </cfRule>
  </conditionalFormatting>
  <dataValidations count="9">
    <dataValidation type="list" allowBlank="1" showInputMessage="1" showErrorMessage="1" sqref="AR62 Y62 L64 F64 BF62 A64 K62 H62 E62 S62 B29 AW32:AW36 AY36 AO29 BA36:BA37 BN36 BQ37:BR37 BG37:BH37 BJ32:BJ36 BC36 AW41:AW43 K60 BA60 AA36:AA37 BL62 AY64 AS64 N60 AN64 AX62 AU62 L36 N36:N37 J32:J36 T37:U37 J41:J43 P36 W32:W36 AX60" xr:uid="{A2225B4A-723C-49E8-890F-D860108E1CF3}">
      <formula1>"□, ☑"</formula1>
    </dataValidation>
    <dataValidation type="list" allowBlank="1" showInputMessage="1" showErrorMessage="1" sqref="I4:I5 AV4:AV5" xr:uid="{D5B78552-6BC1-4273-8340-3727B8D1EE07}">
      <formula1>"春, 秋"</formula1>
    </dataValidation>
    <dataValidation type="list" allowBlank="1" showInputMessage="1" showErrorMessage="1" sqref="I21:J24 I8:J19 AV21:AW24 AV8:AW15 AV18:AW19" xr:uid="{B172F7FC-0DB6-4556-A760-D54E2B1F6566}">
      <formula1>"○"</formula1>
    </dataValidation>
    <dataValidation allowBlank="1" showInputMessage="1" showErrorMessage="1" prompt="支出と財源の合計金額（黄色セル同士）を一致させてください。" sqref="AK58" xr:uid="{C15DDF14-2A2C-437E-A7D3-B27443A46584}"/>
    <dataValidation type="list" allowBlank="1" showInputMessage="1" showErrorMessage="1" sqref="AI78:AI81 BV78:BV81" xr:uid="{F0848894-EB51-4E80-A764-4D36967E7F01}">
      <formula1>"Possible, Not possible"</formula1>
    </dataValidation>
    <dataValidation type="list" allowBlank="1" showInputMessage="1" showErrorMessage="1" sqref="BT39:BW39 AG39:AJ39" xr:uid="{4335992C-DFBC-48CB-AC10-21AA65B29D4D}">
      <formula1>"A shared bathroom, A private bathroom (in room), No bathroom"</formula1>
    </dataValidation>
    <dataValidation type="list" allowBlank="1" showInputMessage="1" showErrorMessage="1" sqref="BN39:BQ39 AA39:AD39" xr:uid="{F40FEB7A-ED7A-4A92-9517-E3E94683EE08}">
      <formula1>"A shared toilet, A private toilet (in room)"</formula1>
    </dataValidation>
    <dataValidation type="list" allowBlank="1" showInputMessage="1" showErrorMessage="1" sqref="BG39:BK39 T39:X39" xr:uid="{18C949E8-D495-4DF4-B298-61212D64F552}">
      <formula1>"A shared kitchen, A private kitchen (in room), No kitchen"</formula1>
    </dataValidation>
    <dataValidation type="list" allowBlank="1" showInputMessage="1" showErrorMessage="1" sqref="AY38:BA39 L38:N39" xr:uid="{C24B46C7-12AF-42FD-ABA9-0175F7A69A78}">
      <formula1>"～14,15～19,20～24,25～29,30～34,35～39,40～44,45～49,50～"</formula1>
    </dataValidation>
  </dataValidations>
  <printOptions horizontalCentered="1" verticalCentered="1"/>
  <pageMargins left="0.19685039370078741" right="0.19685039370078741" top="0.23622047244094491" bottom="0.15748031496062992" header="0.23622047244094491" footer="0.15748031496062992"/>
  <pageSetup paperSize="9" scale="56"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D81E06-D5C2-46DD-B9EF-2F1A7FE9ADE1}">
          <x14:formula1>
            <xm:f>Option!$B$4:$B$30</xm:f>
          </x14:formula1>
          <xm:sqref>L61:W61 AY61:BJ61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6EA7-483E-48D0-82D7-EBA0C9A6EE95}">
  <sheetPr>
    <tabColor theme="0"/>
    <pageSetUpPr fitToPage="1"/>
  </sheetPr>
  <dimension ref="A1:G63"/>
  <sheetViews>
    <sheetView view="pageBreakPreview" zoomScale="70" zoomScaleNormal="100" zoomScaleSheetLayoutView="70" zoomScalePageLayoutView="75" workbookViewId="0">
      <selection activeCell="B8" sqref="B8:G9"/>
    </sheetView>
  </sheetViews>
  <sheetFormatPr defaultColWidth="13" defaultRowHeight="17.25" x14ac:dyDescent="0.3"/>
  <cols>
    <col min="1" max="1" width="16.5" style="83" customWidth="1"/>
    <col min="2" max="2" width="21.625" style="83" customWidth="1"/>
    <col min="3" max="3" width="33.75" style="83" customWidth="1"/>
    <col min="4" max="4" width="17.75" style="83" customWidth="1"/>
    <col min="5" max="5" width="26" style="83" customWidth="1"/>
    <col min="6" max="6" width="8" style="83" customWidth="1"/>
    <col min="7" max="7" width="26.125" style="83" customWidth="1"/>
    <col min="8" max="16384" width="13" style="83"/>
  </cols>
  <sheetData>
    <row r="1" spans="1:7" s="158" customFormat="1" ht="60.75" customHeight="1" x14ac:dyDescent="0.15">
      <c r="A1" s="99" t="s">
        <v>316</v>
      </c>
      <c r="B1" s="1390" t="s">
        <v>317</v>
      </c>
      <c r="C1" s="1390"/>
      <c r="D1" s="1390"/>
      <c r="E1" s="1390"/>
      <c r="F1" s="1390"/>
      <c r="G1" s="1390"/>
    </row>
    <row r="2" spans="1:7" ht="35.25" customHeight="1" x14ac:dyDescent="0.3">
      <c r="A2" s="1391" t="str">
        <f>Option!B84</f>
        <v>As of April 2026</v>
      </c>
      <c r="B2" s="81" t="s">
        <v>314</v>
      </c>
      <c r="C2" s="97" t="str">
        <f>IF('New Graduate_checklist'!C2="","Fill in the checklist.",'New Graduate_checklist'!C2)</f>
        <v>Fill in the checklist.</v>
      </c>
      <c r="D2" s="95" t="s">
        <v>262</v>
      </c>
      <c r="E2" s="97" t="str">
        <f>IF('New Graduate_checklist'!E2="","Fill in the checklist.",'New Graduate_checklist'!E2)</f>
        <v>Fill in the checklist.</v>
      </c>
      <c r="F2" s="81" t="s">
        <v>263</v>
      </c>
      <c r="G2" s="100">
        <f ca="1">TODAY()</f>
        <v>46048</v>
      </c>
    </row>
    <row r="3" spans="1:7" ht="33" customHeight="1" x14ac:dyDescent="0.3">
      <c r="A3" s="1392"/>
      <c r="B3" s="81" t="s">
        <v>315</v>
      </c>
      <c r="C3" s="97" t="str">
        <f>IF('New Graduate_checklist'!C3="","Fill in the checklist.",'New Graduate_checklist'!C3)</f>
        <v>Fill in the checklist.</v>
      </c>
      <c r="D3" s="1394" t="s">
        <v>264</v>
      </c>
      <c r="E3" s="1396" t="str">
        <f>IF('New Graduate_checklist'!E3="","Fill in the checklist.",'New Graduate_checklist'!E3)</f>
        <v>Fill in the checklist.</v>
      </c>
      <c r="F3" s="1397"/>
      <c r="G3" s="1398"/>
    </row>
    <row r="4" spans="1:7" ht="33" customHeight="1" x14ac:dyDescent="0.3">
      <c r="A4" s="1393"/>
      <c r="B4" s="81" t="s">
        <v>214</v>
      </c>
      <c r="C4" s="97" t="str">
        <f>IF('New Graduate_checklist'!C4="","Fill in the checklist.",'New Graduate_checklist'!C4)</f>
        <v>Fill in the checklist.</v>
      </c>
      <c r="D4" s="1395"/>
      <c r="E4" s="1399"/>
      <c r="F4" s="1400"/>
      <c r="G4" s="1401"/>
    </row>
    <row r="5" spans="1:7" ht="21.75" customHeight="1" x14ac:dyDescent="0.4">
      <c r="A5" s="84" t="s">
        <v>411</v>
      </c>
      <c r="B5" s="85"/>
      <c r="C5" s="86"/>
      <c r="D5" s="85"/>
      <c r="E5" s="85"/>
      <c r="F5" s="102"/>
      <c r="G5" s="102"/>
    </row>
    <row r="6" spans="1:7" x14ac:dyDescent="0.3">
      <c r="A6" s="103" t="s">
        <v>538</v>
      </c>
      <c r="C6" s="88"/>
      <c r="D6" s="85"/>
      <c r="E6" s="88"/>
    </row>
    <row r="7" spans="1:7" x14ac:dyDescent="0.3">
      <c r="B7" s="89" t="s">
        <v>410</v>
      </c>
      <c r="C7" s="1402">
        <f>IF(LEN(TRIM(B8))=0,0,LEN(TRIM(B8))-LEN(SUBSTITUTE(B8," ",""))+1)</f>
        <v>0</v>
      </c>
      <c r="D7" s="1402"/>
      <c r="E7" s="1403" t="str">
        <f>IF(C7&gt;60, "Exceeding the maximum number of words.","Message appears if any errors.")</f>
        <v>Message appears if any errors.</v>
      </c>
      <c r="F7" s="1403"/>
      <c r="G7" s="1403"/>
    </row>
    <row r="8" spans="1:7" ht="21" customHeight="1" x14ac:dyDescent="0.3">
      <c r="A8" s="1404" t="s">
        <v>265</v>
      </c>
      <c r="B8" s="1406"/>
      <c r="C8" s="1407"/>
      <c r="D8" s="1407"/>
      <c r="E8" s="1407"/>
      <c r="F8" s="1407"/>
      <c r="G8" s="1408"/>
    </row>
    <row r="9" spans="1:7" ht="21" customHeight="1" x14ac:dyDescent="0.3">
      <c r="A9" s="1405"/>
      <c r="B9" s="1409"/>
      <c r="C9" s="1410"/>
      <c r="D9" s="1410"/>
      <c r="E9" s="1410"/>
      <c r="F9" s="1410"/>
      <c r="G9" s="1411"/>
    </row>
    <row r="10" spans="1:7" x14ac:dyDescent="0.3">
      <c r="A10" s="104"/>
      <c r="B10" s="89" t="s">
        <v>272</v>
      </c>
      <c r="C10" s="1402">
        <f>IF(LEN(TRIM(B11))=0,0,LEN(TRIM(B11))-LEN(SUBSTITUTE(B11," ",""))+1)</f>
        <v>0</v>
      </c>
      <c r="D10" s="1402"/>
      <c r="E10" s="1403" t="str">
        <f>IF(C10&gt;200, "Exceeding the maximum number of words.","Message appears if any errors.")</f>
        <v>Message appears if any errors.</v>
      </c>
      <c r="F10" s="1403"/>
      <c r="G10" s="1403"/>
    </row>
    <row r="11" spans="1:7" ht="21" customHeight="1" x14ac:dyDescent="0.3">
      <c r="A11" s="1394" t="s">
        <v>318</v>
      </c>
      <c r="B11" s="1406"/>
      <c r="C11" s="1415"/>
      <c r="D11" s="1415"/>
      <c r="E11" s="1415"/>
      <c r="F11" s="1415"/>
      <c r="G11" s="1416"/>
    </row>
    <row r="12" spans="1:7" ht="21" customHeight="1" x14ac:dyDescent="0.3">
      <c r="A12" s="1412"/>
      <c r="B12" s="1417"/>
      <c r="C12" s="1418"/>
      <c r="D12" s="1418"/>
      <c r="E12" s="1418"/>
      <c r="F12" s="1418"/>
      <c r="G12" s="1419"/>
    </row>
    <row r="13" spans="1:7" ht="21" customHeight="1" x14ac:dyDescent="0.3">
      <c r="A13" s="1412"/>
      <c r="B13" s="1417"/>
      <c r="C13" s="1418"/>
      <c r="D13" s="1418"/>
      <c r="E13" s="1418"/>
      <c r="F13" s="1418"/>
      <c r="G13" s="1419"/>
    </row>
    <row r="14" spans="1:7" ht="21" customHeight="1" x14ac:dyDescent="0.3">
      <c r="A14" s="1412"/>
      <c r="B14" s="1417"/>
      <c r="C14" s="1418"/>
      <c r="D14" s="1418"/>
      <c r="E14" s="1418"/>
      <c r="F14" s="1418"/>
      <c r="G14" s="1419"/>
    </row>
    <row r="15" spans="1:7" ht="21" customHeight="1" x14ac:dyDescent="0.3">
      <c r="A15" s="1412"/>
      <c r="B15" s="1417"/>
      <c r="C15" s="1418"/>
      <c r="D15" s="1418"/>
      <c r="E15" s="1418"/>
      <c r="F15" s="1418"/>
      <c r="G15" s="1419"/>
    </row>
    <row r="16" spans="1:7" ht="21" customHeight="1" x14ac:dyDescent="0.3">
      <c r="A16" s="1412"/>
      <c r="B16" s="1417"/>
      <c r="C16" s="1418"/>
      <c r="D16" s="1418"/>
      <c r="E16" s="1418"/>
      <c r="F16" s="1418"/>
      <c r="G16" s="1419"/>
    </row>
    <row r="17" spans="1:7" ht="21" customHeight="1" x14ac:dyDescent="0.3">
      <c r="A17" s="1412"/>
      <c r="B17" s="1417"/>
      <c r="C17" s="1418"/>
      <c r="D17" s="1418"/>
      <c r="E17" s="1418"/>
      <c r="F17" s="1418"/>
      <c r="G17" s="1419"/>
    </row>
    <row r="18" spans="1:7" ht="21" customHeight="1" x14ac:dyDescent="0.3">
      <c r="A18" s="1413"/>
      <c r="B18" s="1417"/>
      <c r="C18" s="1418"/>
      <c r="D18" s="1418"/>
      <c r="E18" s="1418"/>
      <c r="F18" s="1418"/>
      <c r="G18" s="1419"/>
    </row>
    <row r="19" spans="1:7" ht="21" customHeight="1" x14ac:dyDescent="0.3">
      <c r="A19" s="1413"/>
      <c r="B19" s="1417"/>
      <c r="C19" s="1418"/>
      <c r="D19" s="1418"/>
      <c r="E19" s="1418"/>
      <c r="F19" s="1418"/>
      <c r="G19" s="1419"/>
    </row>
    <row r="20" spans="1:7" ht="21" customHeight="1" x14ac:dyDescent="0.3">
      <c r="A20" s="1414"/>
      <c r="B20" s="1420"/>
      <c r="C20" s="1421"/>
      <c r="D20" s="1421"/>
      <c r="E20" s="1421"/>
      <c r="F20" s="1421"/>
      <c r="G20" s="1422"/>
    </row>
    <row r="21" spans="1:7" x14ac:dyDescent="0.3">
      <c r="A21" s="105"/>
      <c r="B21" s="89" t="s">
        <v>272</v>
      </c>
      <c r="C21" s="1402">
        <f>IF(LEN(TRIM(B22))=0,0,LEN(TRIM(B22))-LEN(SUBSTITUTE(B22," ",""))+1)</f>
        <v>0</v>
      </c>
      <c r="D21" s="1402"/>
      <c r="E21" s="1403" t="str">
        <f>IF(C21&gt;200, "Exceeding the maximum number of words.","Message appears if any errors.")</f>
        <v>Message appears if any errors.</v>
      </c>
      <c r="F21" s="1403"/>
      <c r="G21" s="1403"/>
    </row>
    <row r="22" spans="1:7" ht="21" customHeight="1" x14ac:dyDescent="0.3">
      <c r="A22" s="1394" t="s">
        <v>319</v>
      </c>
      <c r="B22" s="1406"/>
      <c r="C22" s="1415"/>
      <c r="D22" s="1415"/>
      <c r="E22" s="1415"/>
      <c r="F22" s="1415"/>
      <c r="G22" s="1416"/>
    </row>
    <row r="23" spans="1:7" ht="21" customHeight="1" x14ac:dyDescent="0.3">
      <c r="A23" s="1412"/>
      <c r="B23" s="1417"/>
      <c r="C23" s="1418"/>
      <c r="D23" s="1418"/>
      <c r="E23" s="1418"/>
      <c r="F23" s="1418"/>
      <c r="G23" s="1419"/>
    </row>
    <row r="24" spans="1:7" ht="21" customHeight="1" x14ac:dyDescent="0.3">
      <c r="A24" s="1412"/>
      <c r="B24" s="1417"/>
      <c r="C24" s="1418"/>
      <c r="D24" s="1418"/>
      <c r="E24" s="1418"/>
      <c r="F24" s="1418"/>
      <c r="G24" s="1419"/>
    </row>
    <row r="25" spans="1:7" ht="21" customHeight="1" x14ac:dyDescent="0.3">
      <c r="A25" s="1412"/>
      <c r="B25" s="1417"/>
      <c r="C25" s="1418"/>
      <c r="D25" s="1418"/>
      <c r="E25" s="1418"/>
      <c r="F25" s="1418"/>
      <c r="G25" s="1419"/>
    </row>
    <row r="26" spans="1:7" ht="21" customHeight="1" x14ac:dyDescent="0.3">
      <c r="A26" s="1412"/>
      <c r="B26" s="1417"/>
      <c r="C26" s="1418"/>
      <c r="D26" s="1418"/>
      <c r="E26" s="1418"/>
      <c r="F26" s="1418"/>
      <c r="G26" s="1419"/>
    </row>
    <row r="27" spans="1:7" ht="21" customHeight="1" x14ac:dyDescent="0.3">
      <c r="A27" s="1412"/>
      <c r="B27" s="1417"/>
      <c r="C27" s="1418"/>
      <c r="D27" s="1418"/>
      <c r="E27" s="1418"/>
      <c r="F27" s="1418"/>
      <c r="G27" s="1419"/>
    </row>
    <row r="28" spans="1:7" ht="21" customHeight="1" x14ac:dyDescent="0.3">
      <c r="A28" s="1412"/>
      <c r="B28" s="1417"/>
      <c r="C28" s="1418"/>
      <c r="D28" s="1418"/>
      <c r="E28" s="1418"/>
      <c r="F28" s="1418"/>
      <c r="G28" s="1419"/>
    </row>
    <row r="29" spans="1:7" ht="21" customHeight="1" x14ac:dyDescent="0.3">
      <c r="A29" s="1413"/>
      <c r="B29" s="1417"/>
      <c r="C29" s="1418"/>
      <c r="D29" s="1418"/>
      <c r="E29" s="1418"/>
      <c r="F29" s="1418"/>
      <c r="G29" s="1419"/>
    </row>
    <row r="30" spans="1:7" ht="21" customHeight="1" x14ac:dyDescent="0.3">
      <c r="A30" s="1413"/>
      <c r="B30" s="1417"/>
      <c r="C30" s="1418"/>
      <c r="D30" s="1418"/>
      <c r="E30" s="1418"/>
      <c r="F30" s="1418"/>
      <c r="G30" s="1419"/>
    </row>
    <row r="31" spans="1:7" ht="21" customHeight="1" x14ac:dyDescent="0.3">
      <c r="A31" s="1414"/>
      <c r="B31" s="1420"/>
      <c r="C31" s="1421"/>
      <c r="D31" s="1421"/>
      <c r="E31" s="1421"/>
      <c r="F31" s="1421"/>
      <c r="G31" s="1422"/>
    </row>
    <row r="32" spans="1:7" x14ac:dyDescent="0.3">
      <c r="A32" s="105"/>
      <c r="B32" s="89" t="s">
        <v>272</v>
      </c>
      <c r="C32" s="1402">
        <f>IF(LEN(TRIM(B33))=0,0,LEN(TRIM(B33))-LEN(SUBSTITUTE(B33," ",""))+1)</f>
        <v>0</v>
      </c>
      <c r="D32" s="1402"/>
      <c r="E32" s="1403" t="str">
        <f>IF(C32&gt;200, "Exceeding the maximum number of words.","Message appears if any errors.")</f>
        <v>Message appears if any errors.</v>
      </c>
      <c r="F32" s="1403"/>
      <c r="G32" s="1403"/>
    </row>
    <row r="33" spans="1:7" ht="18.75" customHeight="1" x14ac:dyDescent="0.3">
      <c r="A33" s="1394" t="s">
        <v>320</v>
      </c>
      <c r="B33" s="1406"/>
      <c r="C33" s="1415"/>
      <c r="D33" s="1415"/>
      <c r="E33" s="1415"/>
      <c r="F33" s="1415"/>
      <c r="G33" s="1416"/>
    </row>
    <row r="34" spans="1:7" ht="18.75" customHeight="1" x14ac:dyDescent="0.3">
      <c r="A34" s="1428"/>
      <c r="B34" s="1429"/>
      <c r="C34" s="1418"/>
      <c r="D34" s="1418"/>
      <c r="E34" s="1418"/>
      <c r="F34" s="1418"/>
      <c r="G34" s="1419"/>
    </row>
    <row r="35" spans="1:7" ht="18.75" customHeight="1" x14ac:dyDescent="0.3">
      <c r="A35" s="1412"/>
      <c r="B35" s="1417"/>
      <c r="C35" s="1418"/>
      <c r="D35" s="1418"/>
      <c r="E35" s="1418"/>
      <c r="F35" s="1418"/>
      <c r="G35" s="1419"/>
    </row>
    <row r="36" spans="1:7" ht="18.75" customHeight="1" x14ac:dyDescent="0.3">
      <c r="A36" s="1412"/>
      <c r="B36" s="1417"/>
      <c r="C36" s="1418"/>
      <c r="D36" s="1418"/>
      <c r="E36" s="1418"/>
      <c r="F36" s="1418"/>
      <c r="G36" s="1419"/>
    </row>
    <row r="37" spans="1:7" ht="18.75" customHeight="1" x14ac:dyDescent="0.3">
      <c r="A37" s="1412"/>
      <c r="B37" s="1417"/>
      <c r="C37" s="1418"/>
      <c r="D37" s="1418"/>
      <c r="E37" s="1418"/>
      <c r="F37" s="1418"/>
      <c r="G37" s="1419"/>
    </row>
    <row r="38" spans="1:7" ht="18.75" customHeight="1" x14ac:dyDescent="0.3">
      <c r="A38" s="1412"/>
      <c r="B38" s="1417"/>
      <c r="C38" s="1418"/>
      <c r="D38" s="1418"/>
      <c r="E38" s="1418"/>
      <c r="F38" s="1418"/>
      <c r="G38" s="1419"/>
    </row>
    <row r="39" spans="1:7" ht="18.75" customHeight="1" x14ac:dyDescent="0.3">
      <c r="A39" s="1412"/>
      <c r="B39" s="1417"/>
      <c r="C39" s="1418"/>
      <c r="D39" s="1418"/>
      <c r="E39" s="1418"/>
      <c r="F39" s="1418"/>
      <c r="G39" s="1419"/>
    </row>
    <row r="40" spans="1:7" ht="18.75" customHeight="1" x14ac:dyDescent="0.3">
      <c r="A40" s="1412"/>
      <c r="B40" s="1417"/>
      <c r="C40" s="1418"/>
      <c r="D40" s="1418"/>
      <c r="E40" s="1418"/>
      <c r="F40" s="1418"/>
      <c r="G40" s="1419"/>
    </row>
    <row r="41" spans="1:7" ht="18.75" customHeight="1" x14ac:dyDescent="0.3">
      <c r="A41" s="1412"/>
      <c r="B41" s="1417"/>
      <c r="C41" s="1418"/>
      <c r="D41" s="1418"/>
      <c r="E41" s="1418"/>
      <c r="F41" s="1418"/>
      <c r="G41" s="1419"/>
    </row>
    <row r="42" spans="1:7" ht="18.75" customHeight="1" x14ac:dyDescent="0.3">
      <c r="A42" s="1412"/>
      <c r="B42" s="1417"/>
      <c r="C42" s="1418"/>
      <c r="D42" s="1418"/>
      <c r="E42" s="1418"/>
      <c r="F42" s="1418"/>
      <c r="G42" s="1419"/>
    </row>
    <row r="43" spans="1:7" ht="18.75" customHeight="1" x14ac:dyDescent="0.3">
      <c r="A43" s="1412"/>
      <c r="B43" s="1417"/>
      <c r="C43" s="1418"/>
      <c r="D43" s="1418"/>
      <c r="E43" s="1418"/>
      <c r="F43" s="1418"/>
      <c r="G43" s="1419"/>
    </row>
    <row r="44" spans="1:7" ht="18.75" customHeight="1" x14ac:dyDescent="0.3">
      <c r="A44" s="1413"/>
      <c r="B44" s="1417"/>
      <c r="C44" s="1418"/>
      <c r="D44" s="1418"/>
      <c r="E44" s="1418"/>
      <c r="F44" s="1418"/>
      <c r="G44" s="1419"/>
    </row>
    <row r="45" spans="1:7" ht="18.75" customHeight="1" x14ac:dyDescent="0.3">
      <c r="A45" s="1414"/>
      <c r="B45" s="1420"/>
      <c r="C45" s="1421"/>
      <c r="D45" s="1421"/>
      <c r="E45" s="1421"/>
      <c r="F45" s="1421"/>
      <c r="G45" s="1422"/>
    </row>
    <row r="46" spans="1:7" x14ac:dyDescent="0.3">
      <c r="A46" s="105"/>
      <c r="B46" s="89" t="s">
        <v>266</v>
      </c>
      <c r="C46" s="1402">
        <f>IF(LEN(TRIM(B47))=0,0,LEN(TRIM(B47))-LEN(SUBSTITUTE(B47," ",""))+1)</f>
        <v>0</v>
      </c>
      <c r="D46" s="1402"/>
      <c r="E46" s="1403" t="str">
        <f>IF(C46&gt;150, "Exceeding the maximum number of words.","Message appears if any errors.")</f>
        <v>Message appears if any errors.</v>
      </c>
      <c r="F46" s="1403"/>
      <c r="G46" s="1403"/>
    </row>
    <row r="47" spans="1:7" ht="35.25" customHeight="1" x14ac:dyDescent="0.3">
      <c r="A47" s="1394" t="s">
        <v>321</v>
      </c>
      <c r="B47" s="1406"/>
      <c r="C47" s="1415"/>
      <c r="D47" s="1415"/>
      <c r="E47" s="1415"/>
      <c r="F47" s="1415"/>
      <c r="G47" s="1416"/>
    </row>
    <row r="48" spans="1:7" ht="35.25" customHeight="1" x14ac:dyDescent="0.3">
      <c r="A48" s="1412"/>
      <c r="B48" s="1417"/>
      <c r="C48" s="1418"/>
      <c r="D48" s="1418"/>
      <c r="E48" s="1418"/>
      <c r="F48" s="1418"/>
      <c r="G48" s="1419"/>
    </row>
    <row r="49" spans="1:7" ht="35.25" customHeight="1" x14ac:dyDescent="0.3">
      <c r="A49" s="1413"/>
      <c r="B49" s="1417"/>
      <c r="C49" s="1418"/>
      <c r="D49" s="1418"/>
      <c r="E49" s="1418"/>
      <c r="F49" s="1418"/>
      <c r="G49" s="1419"/>
    </row>
    <row r="50" spans="1:7" ht="35.25" customHeight="1" x14ac:dyDescent="0.3">
      <c r="A50" s="1414"/>
      <c r="B50" s="1420"/>
      <c r="C50" s="1421"/>
      <c r="D50" s="1421"/>
      <c r="E50" s="1421"/>
      <c r="F50" s="1421"/>
      <c r="G50" s="1422"/>
    </row>
    <row r="52" spans="1:7" x14ac:dyDescent="0.3">
      <c r="A52" s="103" t="s">
        <v>539</v>
      </c>
    </row>
    <row r="53" spans="1:7" x14ac:dyDescent="0.3">
      <c r="A53" s="83" t="s">
        <v>322</v>
      </c>
      <c r="B53" s="157"/>
      <c r="C53" s="157"/>
      <c r="D53" s="157"/>
      <c r="E53" s="157"/>
    </row>
    <row r="54" spans="1:7" x14ac:dyDescent="0.3">
      <c r="A54" s="83" t="s">
        <v>323</v>
      </c>
      <c r="B54" s="157"/>
      <c r="C54" s="157"/>
      <c r="D54" s="157"/>
      <c r="E54" s="157"/>
    </row>
    <row r="55" spans="1:7" ht="18.75" customHeight="1" x14ac:dyDescent="0.3">
      <c r="A55" s="1423"/>
      <c r="B55" s="1407"/>
      <c r="C55" s="1407"/>
      <c r="D55" s="1407"/>
      <c r="E55" s="1407"/>
      <c r="F55" s="1407"/>
      <c r="G55" s="1408"/>
    </row>
    <row r="56" spans="1:7" ht="18.75" customHeight="1" x14ac:dyDescent="0.3">
      <c r="A56" s="1424"/>
      <c r="B56" s="1425"/>
      <c r="C56" s="1425"/>
      <c r="D56" s="1425"/>
      <c r="E56" s="1425"/>
      <c r="F56" s="1425"/>
      <c r="G56" s="1426"/>
    </row>
    <row r="57" spans="1:7" ht="18.75" customHeight="1" x14ac:dyDescent="0.3">
      <c r="A57" s="1424"/>
      <c r="B57" s="1425"/>
      <c r="C57" s="1425"/>
      <c r="D57" s="1425"/>
      <c r="E57" s="1425"/>
      <c r="F57" s="1425"/>
      <c r="G57" s="1426"/>
    </row>
    <row r="58" spans="1:7" ht="18.75" customHeight="1" x14ac:dyDescent="0.3">
      <c r="A58" s="1424"/>
      <c r="B58" s="1425"/>
      <c r="C58" s="1425"/>
      <c r="D58" s="1425"/>
      <c r="E58" s="1425"/>
      <c r="F58" s="1425"/>
      <c r="G58" s="1426"/>
    </row>
    <row r="59" spans="1:7" ht="18.75" customHeight="1" x14ac:dyDescent="0.3">
      <c r="A59" s="1427"/>
      <c r="B59" s="1425"/>
      <c r="C59" s="1425"/>
      <c r="D59" s="1425"/>
      <c r="E59" s="1425"/>
      <c r="F59" s="1425"/>
      <c r="G59" s="1426"/>
    </row>
    <row r="60" spans="1:7" ht="18.75" customHeight="1" x14ac:dyDescent="0.3">
      <c r="A60" s="1427"/>
      <c r="B60" s="1425"/>
      <c r="C60" s="1425"/>
      <c r="D60" s="1425"/>
      <c r="E60" s="1425"/>
      <c r="F60" s="1425"/>
      <c r="G60" s="1426"/>
    </row>
    <row r="61" spans="1:7" ht="18.75" customHeight="1" x14ac:dyDescent="0.3">
      <c r="A61" s="1427"/>
      <c r="B61" s="1425"/>
      <c r="C61" s="1425"/>
      <c r="D61" s="1425"/>
      <c r="E61" s="1425"/>
      <c r="F61" s="1425"/>
      <c r="G61" s="1426"/>
    </row>
    <row r="62" spans="1:7" ht="18.75" customHeight="1" x14ac:dyDescent="0.3">
      <c r="A62" s="1427"/>
      <c r="B62" s="1425"/>
      <c r="C62" s="1425"/>
      <c r="D62" s="1425"/>
      <c r="E62" s="1425"/>
      <c r="F62" s="1425"/>
      <c r="G62" s="1426"/>
    </row>
    <row r="63" spans="1:7" ht="18.75" customHeight="1" x14ac:dyDescent="0.3">
      <c r="A63" s="1409"/>
      <c r="B63" s="1410"/>
      <c r="C63" s="1410"/>
      <c r="D63" s="1410"/>
      <c r="E63" s="1410"/>
      <c r="F63" s="1410"/>
      <c r="G63" s="1411"/>
    </row>
  </sheetData>
  <sheetProtection password="C7E8" sheet="1" formatRows="0"/>
  <mergeCells count="25">
    <mergeCell ref="A55:G63"/>
    <mergeCell ref="A33:A45"/>
    <mergeCell ref="B33:G45"/>
    <mergeCell ref="C46:D46"/>
    <mergeCell ref="E46:G46"/>
    <mergeCell ref="A47:A50"/>
    <mergeCell ref="B47:G50"/>
    <mergeCell ref="C21:D21"/>
    <mergeCell ref="E21:G21"/>
    <mergeCell ref="A22:A31"/>
    <mergeCell ref="B22:G31"/>
    <mergeCell ref="C32:D32"/>
    <mergeCell ref="E32:G32"/>
    <mergeCell ref="A8:A9"/>
    <mergeCell ref="B8:G9"/>
    <mergeCell ref="C10:D10"/>
    <mergeCell ref="E10:G10"/>
    <mergeCell ref="A11:A20"/>
    <mergeCell ref="B11:G20"/>
    <mergeCell ref="B1:G1"/>
    <mergeCell ref="A2:A4"/>
    <mergeCell ref="D3:D4"/>
    <mergeCell ref="E3:G4"/>
    <mergeCell ref="C7:D7"/>
    <mergeCell ref="E7:G7"/>
  </mergeCells>
  <phoneticPr fontId="8"/>
  <conditionalFormatting sqref="C7:D7">
    <cfRule type="cellIs" dxfId="62" priority="14" operator="greaterThan">
      <formula>60</formula>
    </cfRule>
  </conditionalFormatting>
  <conditionalFormatting sqref="C10:D10">
    <cfRule type="cellIs" dxfId="61" priority="11" operator="greaterThan">
      <formula>200</formula>
    </cfRule>
  </conditionalFormatting>
  <conditionalFormatting sqref="C21:D21">
    <cfRule type="cellIs" dxfId="60" priority="8" operator="greaterThan">
      <formula>200</formula>
    </cfRule>
  </conditionalFormatting>
  <conditionalFormatting sqref="C32:D32">
    <cfRule type="cellIs" dxfId="59" priority="5" operator="greaterThan">
      <formula>200</formula>
    </cfRule>
  </conditionalFormatting>
  <conditionalFormatting sqref="C46:D46">
    <cfRule type="cellIs" dxfId="58" priority="2" operator="greaterThan">
      <formula>150</formula>
    </cfRule>
  </conditionalFormatting>
  <conditionalFormatting sqref="E7">
    <cfRule type="cellIs" dxfId="57" priority="13" operator="equal">
      <formula>"Exceeding the maximum number of words."</formula>
    </cfRule>
    <cfRule type="cellIs" dxfId="56" priority="15" operator="equal">
      <formula>"指定文字数を超えています。"</formula>
    </cfRule>
  </conditionalFormatting>
  <conditionalFormatting sqref="E10">
    <cfRule type="cellIs" dxfId="55" priority="10" operator="equal">
      <formula>"Exceeding the maximum number of words."</formula>
    </cfRule>
    <cfRule type="cellIs" dxfId="54" priority="12" operator="equal">
      <formula>"指定文字数を超えています。"</formula>
    </cfRule>
  </conditionalFormatting>
  <conditionalFormatting sqref="E21">
    <cfRule type="cellIs" dxfId="53" priority="7" operator="equal">
      <formula>"Exceeding the maximum number of words."</formula>
    </cfRule>
    <cfRule type="cellIs" dxfId="52" priority="9" operator="equal">
      <formula>"指定文字数を超えています。"</formula>
    </cfRule>
  </conditionalFormatting>
  <conditionalFormatting sqref="E32">
    <cfRule type="cellIs" dxfId="51" priority="4" operator="equal">
      <formula>"Exceeding the maximum number of words."</formula>
    </cfRule>
    <cfRule type="cellIs" dxfId="50" priority="6" operator="equal">
      <formula>"指定文字数を超えています。"</formula>
    </cfRule>
  </conditionalFormatting>
  <conditionalFormatting sqref="E46">
    <cfRule type="cellIs" dxfId="49" priority="1" operator="equal">
      <formula>"Exceeding the maximum number of words."</formula>
    </cfRule>
    <cfRule type="cellIs" dxfId="48" priority="3" operator="equal">
      <formula>"指定文字数を超えています。"</formula>
    </cfRule>
  </conditionalFormatting>
  <printOptions horizontalCentered="1" verticalCentered="1"/>
  <pageMargins left="0.19685039370078741" right="0.19685039370078741" top="0.23622047244094491" bottom="0.15748031496062992"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0075-0EE6-4372-A0C7-EEFE6F43EA59}">
  <sheetPr>
    <tabColor theme="0"/>
    <pageSetUpPr fitToPage="1"/>
  </sheetPr>
  <dimension ref="A1:G73"/>
  <sheetViews>
    <sheetView view="pageBreakPreview" zoomScale="60" zoomScaleNormal="100" zoomScalePageLayoutView="75" workbookViewId="0">
      <selection activeCell="G6" sqref="G6"/>
    </sheetView>
  </sheetViews>
  <sheetFormatPr defaultColWidth="13" defaultRowHeight="17.25" x14ac:dyDescent="0.3"/>
  <cols>
    <col min="1" max="1" width="9.875" style="83" customWidth="1"/>
    <col min="2" max="2" width="17.5" style="83" customWidth="1"/>
    <col min="3" max="3" width="55.875" style="83" customWidth="1"/>
    <col min="4" max="4" width="18.875" style="83" customWidth="1"/>
    <col min="5" max="5" width="26" style="83" customWidth="1"/>
    <col min="6" max="6" width="11.75" style="83" customWidth="1"/>
    <col min="7" max="7" width="29.875" style="83" customWidth="1"/>
    <col min="8" max="16384" width="13" style="83"/>
  </cols>
  <sheetData>
    <row r="1" spans="1:7" s="80" customFormat="1" ht="36.75" customHeight="1" x14ac:dyDescent="0.15">
      <c r="A1" s="90" t="s">
        <v>267</v>
      </c>
      <c r="B1" s="1441" t="s">
        <v>268</v>
      </c>
      <c r="C1" s="1441"/>
      <c r="D1" s="1441"/>
      <c r="E1" s="1441"/>
      <c r="F1" s="1441"/>
      <c r="G1" s="1441"/>
    </row>
    <row r="2" spans="1:7" ht="51" customHeight="1" x14ac:dyDescent="0.3">
      <c r="A2" s="1438" t="str">
        <f>Option!B84</f>
        <v>As of April 2026</v>
      </c>
      <c r="B2" s="81" t="s">
        <v>586</v>
      </c>
      <c r="C2" s="97" t="str">
        <f>IF('New Graduate_checklist'!C2="","Fill in the checklist.",'New Graduate_checklist'!C2)</f>
        <v>Fill in the checklist.</v>
      </c>
      <c r="D2" s="95" t="s">
        <v>262</v>
      </c>
      <c r="E2" s="97" t="str">
        <f>IF('New Graduate_checklist'!E2="","Fill in the checklist.",'New Graduate_checklist'!E2)</f>
        <v>Fill in the checklist.</v>
      </c>
      <c r="F2" s="81" t="s">
        <v>263</v>
      </c>
      <c r="G2" s="82">
        <f ca="1">TODAY()</f>
        <v>46048</v>
      </c>
    </row>
    <row r="3" spans="1:7" ht="39.75" customHeight="1" x14ac:dyDescent="0.3">
      <c r="A3" s="1439"/>
      <c r="B3" s="91" t="s">
        <v>315</v>
      </c>
      <c r="C3" s="97" t="str">
        <f>IF('New Graduate_checklist'!C3="","Fill in the checklist.",'New Graduate_checklist'!C3)</f>
        <v>Fill in the checklist.</v>
      </c>
      <c r="D3" s="1394" t="s">
        <v>264</v>
      </c>
      <c r="E3" s="1396" t="str">
        <f>IF('New Graduate_checklist'!E3="","Fill in the checklist.",'New Graduate_checklist'!E3)</f>
        <v>Fill in the checklist.</v>
      </c>
      <c r="F3" s="1397"/>
      <c r="G3" s="1398"/>
    </row>
    <row r="4" spans="1:7" ht="37.5" customHeight="1" x14ac:dyDescent="0.3">
      <c r="A4" s="1440"/>
      <c r="B4" s="81" t="s">
        <v>214</v>
      </c>
      <c r="C4" s="97" t="str">
        <f>IF('New Graduate_checklist'!C4="","Fill in the checklist.",'New Graduate_checklist'!C4)</f>
        <v>Fill in the checklist.</v>
      </c>
      <c r="D4" s="1395"/>
      <c r="E4" s="1399"/>
      <c r="F4" s="1400"/>
      <c r="G4" s="1401"/>
    </row>
    <row r="5" spans="1:7" ht="21.75" customHeight="1" x14ac:dyDescent="0.4">
      <c r="A5" s="84" t="s">
        <v>411</v>
      </c>
      <c r="B5" s="85"/>
      <c r="C5" s="86"/>
      <c r="D5" s="85"/>
      <c r="E5" s="85"/>
      <c r="F5" s="87"/>
      <c r="G5" s="87"/>
    </row>
    <row r="6" spans="1:7" ht="10.5" customHeight="1" x14ac:dyDescent="0.3">
      <c r="A6" s="84"/>
      <c r="C6" s="88"/>
      <c r="D6" s="85"/>
      <c r="E6" s="88"/>
    </row>
    <row r="7" spans="1:7" x14ac:dyDescent="0.3">
      <c r="A7" s="92" t="s">
        <v>270</v>
      </c>
    </row>
    <row r="8" spans="1:7" x14ac:dyDescent="0.3">
      <c r="A8" s="92" t="s">
        <v>271</v>
      </c>
    </row>
    <row r="9" spans="1:7" x14ac:dyDescent="0.3">
      <c r="A9" s="89" t="s">
        <v>272</v>
      </c>
      <c r="B9" s="89"/>
      <c r="C9" s="1402">
        <f>IF(LEN(TRIM(A10))=0,0,LEN(TRIM(A10))-LEN(SUBSTITUTE(A10," ",""))+1)</f>
        <v>0</v>
      </c>
      <c r="D9" s="1402"/>
      <c r="E9" s="1403" t="str">
        <f>IF(C9&gt;200, "Exceeding the maximum number of words.","Message appears if any errors.")</f>
        <v>Message appears if any errors.</v>
      </c>
      <c r="F9" s="1403"/>
      <c r="G9" s="1403"/>
    </row>
    <row r="10" spans="1:7" ht="20.25" customHeight="1" x14ac:dyDescent="0.3">
      <c r="A10" s="1423"/>
      <c r="B10" s="1430"/>
      <c r="C10" s="1430"/>
      <c r="D10" s="1430"/>
      <c r="E10" s="1430"/>
      <c r="F10" s="1430"/>
      <c r="G10" s="1431"/>
    </row>
    <row r="11" spans="1:7" ht="20.25" customHeight="1" x14ac:dyDescent="0.3">
      <c r="A11" s="1424"/>
      <c r="B11" s="1432"/>
      <c r="C11" s="1432"/>
      <c r="D11" s="1432"/>
      <c r="E11" s="1432"/>
      <c r="F11" s="1432"/>
      <c r="G11" s="1433"/>
    </row>
    <row r="12" spans="1:7" ht="20.25" customHeight="1" x14ac:dyDescent="0.3">
      <c r="A12" s="1424"/>
      <c r="B12" s="1432"/>
      <c r="C12" s="1432"/>
      <c r="D12" s="1432"/>
      <c r="E12" s="1432"/>
      <c r="F12" s="1432"/>
      <c r="G12" s="1433"/>
    </row>
    <row r="13" spans="1:7" ht="20.25" customHeight="1" x14ac:dyDescent="0.3">
      <c r="A13" s="1424"/>
      <c r="B13" s="1432"/>
      <c r="C13" s="1432"/>
      <c r="D13" s="1432"/>
      <c r="E13" s="1432"/>
      <c r="F13" s="1432"/>
      <c r="G13" s="1433"/>
    </row>
    <row r="14" spans="1:7" ht="20.25" customHeight="1" x14ac:dyDescent="0.3">
      <c r="A14" s="1424"/>
      <c r="B14" s="1432"/>
      <c r="C14" s="1432"/>
      <c r="D14" s="1432"/>
      <c r="E14" s="1432"/>
      <c r="F14" s="1432"/>
      <c r="G14" s="1433"/>
    </row>
    <row r="15" spans="1:7" ht="20.25" customHeight="1" x14ac:dyDescent="0.3">
      <c r="A15" s="1434"/>
      <c r="B15" s="1432"/>
      <c r="C15" s="1432"/>
      <c r="D15" s="1432"/>
      <c r="E15" s="1432"/>
      <c r="F15" s="1432"/>
      <c r="G15" s="1433"/>
    </row>
    <row r="16" spans="1:7" ht="20.25" customHeight="1" x14ac:dyDescent="0.3">
      <c r="A16" s="1434"/>
      <c r="B16" s="1432"/>
      <c r="C16" s="1432"/>
      <c r="D16" s="1432"/>
      <c r="E16" s="1432"/>
      <c r="F16" s="1432"/>
      <c r="G16" s="1433"/>
    </row>
    <row r="17" spans="1:7" ht="20.25" customHeight="1" x14ac:dyDescent="0.3">
      <c r="A17" s="1434"/>
      <c r="B17" s="1432"/>
      <c r="C17" s="1432"/>
      <c r="D17" s="1432"/>
      <c r="E17" s="1432"/>
      <c r="F17" s="1432"/>
      <c r="G17" s="1433"/>
    </row>
    <row r="18" spans="1:7" ht="20.25" customHeight="1" x14ac:dyDescent="0.3">
      <c r="A18" s="1434"/>
      <c r="B18" s="1432"/>
      <c r="C18" s="1432"/>
      <c r="D18" s="1432"/>
      <c r="E18" s="1432"/>
      <c r="F18" s="1432"/>
      <c r="G18" s="1433"/>
    </row>
    <row r="19" spans="1:7" ht="20.25" customHeight="1" x14ac:dyDescent="0.3">
      <c r="A19" s="1435"/>
      <c r="B19" s="1436"/>
      <c r="C19" s="1436"/>
      <c r="D19" s="1436"/>
      <c r="E19" s="1436"/>
      <c r="F19" s="1436"/>
      <c r="G19" s="1437"/>
    </row>
    <row r="20" spans="1:7" ht="10.5" customHeight="1" x14ac:dyDescent="0.3">
      <c r="A20" s="84"/>
      <c r="C20" s="88"/>
      <c r="D20" s="85"/>
      <c r="E20" s="88"/>
    </row>
    <row r="21" spans="1:7" x14ac:dyDescent="0.3">
      <c r="A21" s="93" t="s">
        <v>273</v>
      </c>
    </row>
    <row r="22" spans="1:7" x14ac:dyDescent="0.3">
      <c r="A22" s="93" t="s">
        <v>274</v>
      </c>
    </row>
    <row r="23" spans="1:7" x14ac:dyDescent="0.3">
      <c r="A23" s="89" t="s">
        <v>272</v>
      </c>
      <c r="B23" s="89"/>
      <c r="C23" s="1402">
        <f>IF(LEN(TRIM(A24))=0,0,LEN(TRIM(A24))-LEN(SUBSTITUTE(A24," ",""))+1)</f>
        <v>0</v>
      </c>
      <c r="D23" s="1402"/>
      <c r="E23" s="1403" t="str">
        <f>IF(C23&gt;200, "Exceeding the maximum number of words.","Message appears if any errors.")</f>
        <v>Message appears if any errors.</v>
      </c>
      <c r="F23" s="1403"/>
      <c r="G23" s="1403"/>
    </row>
    <row r="24" spans="1:7" ht="20.25" customHeight="1" x14ac:dyDescent="0.3">
      <c r="A24" s="1423"/>
      <c r="B24" s="1430"/>
      <c r="C24" s="1430"/>
      <c r="D24" s="1430"/>
      <c r="E24" s="1430"/>
      <c r="F24" s="1430"/>
      <c r="G24" s="1431"/>
    </row>
    <row r="25" spans="1:7" ht="20.25" customHeight="1" x14ac:dyDescent="0.3">
      <c r="A25" s="1424"/>
      <c r="B25" s="1432"/>
      <c r="C25" s="1432"/>
      <c r="D25" s="1432"/>
      <c r="E25" s="1432"/>
      <c r="F25" s="1432"/>
      <c r="G25" s="1433"/>
    </row>
    <row r="26" spans="1:7" ht="20.25" customHeight="1" x14ac:dyDescent="0.3">
      <c r="A26" s="1424"/>
      <c r="B26" s="1432"/>
      <c r="C26" s="1432"/>
      <c r="D26" s="1432"/>
      <c r="E26" s="1432"/>
      <c r="F26" s="1432"/>
      <c r="G26" s="1433"/>
    </row>
    <row r="27" spans="1:7" ht="20.25" customHeight="1" x14ac:dyDescent="0.3">
      <c r="A27" s="1424"/>
      <c r="B27" s="1432"/>
      <c r="C27" s="1432"/>
      <c r="D27" s="1432"/>
      <c r="E27" s="1432"/>
      <c r="F27" s="1432"/>
      <c r="G27" s="1433"/>
    </row>
    <row r="28" spans="1:7" ht="20.25" customHeight="1" x14ac:dyDescent="0.3">
      <c r="A28" s="1424"/>
      <c r="B28" s="1432"/>
      <c r="C28" s="1432"/>
      <c r="D28" s="1432"/>
      <c r="E28" s="1432"/>
      <c r="F28" s="1432"/>
      <c r="G28" s="1433"/>
    </row>
    <row r="29" spans="1:7" ht="20.25" customHeight="1" x14ac:dyDescent="0.3">
      <c r="A29" s="1434"/>
      <c r="B29" s="1432"/>
      <c r="C29" s="1432"/>
      <c r="D29" s="1432"/>
      <c r="E29" s="1432"/>
      <c r="F29" s="1432"/>
      <c r="G29" s="1433"/>
    </row>
    <row r="30" spans="1:7" ht="20.25" customHeight="1" x14ac:dyDescent="0.3">
      <c r="A30" s="1434"/>
      <c r="B30" s="1432"/>
      <c r="C30" s="1432"/>
      <c r="D30" s="1432"/>
      <c r="E30" s="1432"/>
      <c r="F30" s="1432"/>
      <c r="G30" s="1433"/>
    </row>
    <row r="31" spans="1:7" ht="20.25" customHeight="1" x14ac:dyDescent="0.3">
      <c r="A31" s="1434"/>
      <c r="B31" s="1432"/>
      <c r="C31" s="1432"/>
      <c r="D31" s="1432"/>
      <c r="E31" s="1432"/>
      <c r="F31" s="1432"/>
      <c r="G31" s="1433"/>
    </row>
    <row r="32" spans="1:7" ht="20.25" customHeight="1" x14ac:dyDescent="0.3">
      <c r="A32" s="1434"/>
      <c r="B32" s="1432"/>
      <c r="C32" s="1432"/>
      <c r="D32" s="1432"/>
      <c r="E32" s="1432"/>
      <c r="F32" s="1432"/>
      <c r="G32" s="1433"/>
    </row>
    <row r="33" spans="1:7" ht="20.25" customHeight="1" x14ac:dyDescent="0.3">
      <c r="A33" s="1435"/>
      <c r="B33" s="1436"/>
      <c r="C33" s="1436"/>
      <c r="D33" s="1436"/>
      <c r="E33" s="1436"/>
      <c r="F33" s="1436"/>
      <c r="G33" s="1437"/>
    </row>
    <row r="34" spans="1:7" ht="10.5" customHeight="1" x14ac:dyDescent="0.3">
      <c r="A34" s="84"/>
      <c r="C34" s="88"/>
      <c r="D34" s="85"/>
      <c r="E34" s="88"/>
    </row>
    <row r="35" spans="1:7" x14ac:dyDescent="0.3">
      <c r="A35" s="94" t="s">
        <v>275</v>
      </c>
    </row>
    <row r="36" spans="1:7" x14ac:dyDescent="0.3">
      <c r="A36" s="93" t="s">
        <v>276</v>
      </c>
    </row>
    <row r="37" spans="1:7" x14ac:dyDescent="0.3">
      <c r="A37" s="89" t="s">
        <v>266</v>
      </c>
      <c r="B37" s="89"/>
      <c r="C37" s="1402">
        <f>IF(LEN(TRIM(A38))=0,0,LEN(TRIM(A38))-LEN(SUBSTITUTE(A38," ",""))+1)</f>
        <v>0</v>
      </c>
      <c r="D37" s="1402"/>
      <c r="E37" s="1403" t="str">
        <f>IF(C37&gt;150, "Exceeding the maximum number of words.","Message appears if any errors.")</f>
        <v>Message appears if any errors.</v>
      </c>
      <c r="F37" s="1403"/>
      <c r="G37" s="1403"/>
    </row>
    <row r="38" spans="1:7" ht="20.25" customHeight="1" x14ac:dyDescent="0.3">
      <c r="A38" s="1423"/>
      <c r="B38" s="1430"/>
      <c r="C38" s="1430"/>
      <c r="D38" s="1430"/>
      <c r="E38" s="1430"/>
      <c r="F38" s="1430"/>
      <c r="G38" s="1431"/>
    </row>
    <row r="39" spans="1:7" ht="20.25" customHeight="1" x14ac:dyDescent="0.3">
      <c r="A39" s="1424"/>
      <c r="B39" s="1432"/>
      <c r="C39" s="1432"/>
      <c r="D39" s="1432"/>
      <c r="E39" s="1432"/>
      <c r="F39" s="1432"/>
      <c r="G39" s="1433"/>
    </row>
    <row r="40" spans="1:7" ht="20.25" customHeight="1" x14ac:dyDescent="0.3">
      <c r="A40" s="1434"/>
      <c r="B40" s="1432"/>
      <c r="C40" s="1432"/>
      <c r="D40" s="1432"/>
      <c r="E40" s="1432"/>
      <c r="F40" s="1432"/>
      <c r="G40" s="1433"/>
    </row>
    <row r="41" spans="1:7" ht="20.25" customHeight="1" x14ac:dyDescent="0.3">
      <c r="A41" s="1434"/>
      <c r="B41" s="1432"/>
      <c r="C41" s="1432"/>
      <c r="D41" s="1432"/>
      <c r="E41" s="1432"/>
      <c r="F41" s="1432"/>
      <c r="G41" s="1433"/>
    </row>
    <row r="42" spans="1:7" ht="20.25" customHeight="1" x14ac:dyDescent="0.3">
      <c r="A42" s="1434"/>
      <c r="B42" s="1432"/>
      <c r="C42" s="1432"/>
      <c r="D42" s="1432"/>
      <c r="E42" s="1432"/>
      <c r="F42" s="1432"/>
      <c r="G42" s="1433"/>
    </row>
    <row r="43" spans="1:7" ht="20.25" customHeight="1" x14ac:dyDescent="0.3">
      <c r="A43" s="1435"/>
      <c r="B43" s="1436"/>
      <c r="C43" s="1436"/>
      <c r="D43" s="1436"/>
      <c r="E43" s="1436"/>
      <c r="F43" s="1436"/>
      <c r="G43" s="1437"/>
    </row>
    <row r="44" spans="1:7" ht="10.5" customHeight="1" x14ac:dyDescent="0.3">
      <c r="A44" s="84"/>
      <c r="C44" s="88"/>
      <c r="D44" s="85"/>
      <c r="E44" s="88"/>
    </row>
    <row r="45" spans="1:7" x14ac:dyDescent="0.3">
      <c r="A45" s="94" t="s">
        <v>277</v>
      </c>
    </row>
    <row r="46" spans="1:7" x14ac:dyDescent="0.3">
      <c r="A46" s="89" t="s">
        <v>266</v>
      </c>
      <c r="B46" s="89"/>
      <c r="C46" s="1402">
        <f>IF(LEN(TRIM(A47))=0,0,LEN(TRIM(A47))-LEN(SUBSTITUTE(A47," ",""))+1)</f>
        <v>0</v>
      </c>
      <c r="D46" s="1402"/>
      <c r="E46" s="1403" t="str">
        <f>IF(C46&gt;150, "Exceeding the maximum number of words.","Message appears if any errors.")</f>
        <v>Message appears if any errors.</v>
      </c>
      <c r="F46" s="1403"/>
      <c r="G46" s="1403"/>
    </row>
    <row r="47" spans="1:7" ht="20.25" customHeight="1" x14ac:dyDescent="0.3">
      <c r="A47" s="1423"/>
      <c r="B47" s="1430"/>
      <c r="C47" s="1430"/>
      <c r="D47" s="1430"/>
      <c r="E47" s="1430"/>
      <c r="F47" s="1430"/>
      <c r="G47" s="1431"/>
    </row>
    <row r="48" spans="1:7" ht="20.25" customHeight="1" x14ac:dyDescent="0.3">
      <c r="A48" s="1424"/>
      <c r="B48" s="1432"/>
      <c r="C48" s="1432"/>
      <c r="D48" s="1432"/>
      <c r="E48" s="1432"/>
      <c r="F48" s="1432"/>
      <c r="G48" s="1433"/>
    </row>
    <row r="49" spans="1:7" ht="20.25" customHeight="1" x14ac:dyDescent="0.3">
      <c r="A49" s="1434"/>
      <c r="B49" s="1432"/>
      <c r="C49" s="1432"/>
      <c r="D49" s="1432"/>
      <c r="E49" s="1432"/>
      <c r="F49" s="1432"/>
      <c r="G49" s="1433"/>
    </row>
    <row r="50" spans="1:7" ht="20.25" customHeight="1" x14ac:dyDescent="0.3">
      <c r="A50" s="1434"/>
      <c r="B50" s="1432"/>
      <c r="C50" s="1432"/>
      <c r="D50" s="1432"/>
      <c r="E50" s="1432"/>
      <c r="F50" s="1432"/>
      <c r="G50" s="1433"/>
    </row>
    <row r="51" spans="1:7" ht="20.25" customHeight="1" x14ac:dyDescent="0.3">
      <c r="A51" s="1434"/>
      <c r="B51" s="1432"/>
      <c r="C51" s="1432"/>
      <c r="D51" s="1432"/>
      <c r="E51" s="1432"/>
      <c r="F51" s="1432"/>
      <c r="G51" s="1433"/>
    </row>
    <row r="52" spans="1:7" ht="20.25" customHeight="1" x14ac:dyDescent="0.3">
      <c r="A52" s="1435"/>
      <c r="B52" s="1436"/>
      <c r="C52" s="1436"/>
      <c r="D52" s="1436"/>
      <c r="E52" s="1436"/>
      <c r="F52" s="1436"/>
      <c r="G52" s="1437"/>
    </row>
    <row r="53" spans="1:7" ht="10.5" customHeight="1" x14ac:dyDescent="0.3">
      <c r="A53" s="84"/>
      <c r="C53" s="88"/>
      <c r="D53" s="85"/>
      <c r="E53" s="88"/>
    </row>
    <row r="54" spans="1:7" x14ac:dyDescent="0.3">
      <c r="A54" s="94" t="s">
        <v>278</v>
      </c>
    </row>
    <row r="55" spans="1:7" x14ac:dyDescent="0.3">
      <c r="A55" s="94" t="s">
        <v>279</v>
      </c>
    </row>
    <row r="56" spans="1:7" x14ac:dyDescent="0.3">
      <c r="A56" s="89" t="s">
        <v>266</v>
      </c>
      <c r="B56" s="89"/>
      <c r="C56" s="1402">
        <f>IF(LEN(TRIM(A57))=0,0,LEN(TRIM(A57))-LEN(SUBSTITUTE(A57," ",""))+1)</f>
        <v>0</v>
      </c>
      <c r="D56" s="1402"/>
      <c r="E56" s="1403" t="str">
        <f>IF(C56&gt;150, "Exceeding the maximum number of words.","Message appears if any errors.")</f>
        <v>Message appears if any errors.</v>
      </c>
      <c r="F56" s="1403"/>
      <c r="G56" s="1403"/>
    </row>
    <row r="57" spans="1:7" ht="20.25" customHeight="1" x14ac:dyDescent="0.3">
      <c r="A57" s="1423"/>
      <c r="B57" s="1430"/>
      <c r="C57" s="1430"/>
      <c r="D57" s="1430"/>
      <c r="E57" s="1430"/>
      <c r="F57" s="1430"/>
      <c r="G57" s="1431"/>
    </row>
    <row r="58" spans="1:7" ht="20.25" customHeight="1" x14ac:dyDescent="0.3">
      <c r="A58" s="1424"/>
      <c r="B58" s="1432"/>
      <c r="C58" s="1432"/>
      <c r="D58" s="1432"/>
      <c r="E58" s="1432"/>
      <c r="F58" s="1432"/>
      <c r="G58" s="1433"/>
    </row>
    <row r="59" spans="1:7" ht="20.25" customHeight="1" x14ac:dyDescent="0.3">
      <c r="A59" s="1434"/>
      <c r="B59" s="1432"/>
      <c r="C59" s="1432"/>
      <c r="D59" s="1432"/>
      <c r="E59" s="1432"/>
      <c r="F59" s="1432"/>
      <c r="G59" s="1433"/>
    </row>
    <row r="60" spans="1:7" ht="20.25" customHeight="1" x14ac:dyDescent="0.3">
      <c r="A60" s="1434"/>
      <c r="B60" s="1432"/>
      <c r="C60" s="1432"/>
      <c r="D60" s="1432"/>
      <c r="E60" s="1432"/>
      <c r="F60" s="1432"/>
      <c r="G60" s="1433"/>
    </row>
    <row r="61" spans="1:7" ht="20.25" customHeight="1" x14ac:dyDescent="0.3">
      <c r="A61" s="1434"/>
      <c r="B61" s="1432"/>
      <c r="C61" s="1432"/>
      <c r="D61" s="1432"/>
      <c r="E61" s="1432"/>
      <c r="F61" s="1432"/>
      <c r="G61" s="1433"/>
    </row>
    <row r="62" spans="1:7" ht="20.25" customHeight="1" x14ac:dyDescent="0.3">
      <c r="A62" s="1434"/>
      <c r="B62" s="1432"/>
      <c r="C62" s="1432"/>
      <c r="D62" s="1432"/>
      <c r="E62" s="1432"/>
      <c r="F62" s="1432"/>
      <c r="G62" s="1433"/>
    </row>
    <row r="63" spans="1:7" ht="20.25" customHeight="1" x14ac:dyDescent="0.3">
      <c r="A63" s="1435"/>
      <c r="B63" s="1436"/>
      <c r="C63" s="1436"/>
      <c r="D63" s="1436"/>
      <c r="E63" s="1436"/>
      <c r="F63" s="1436"/>
      <c r="G63" s="1437"/>
    </row>
    <row r="64" spans="1:7" ht="7.5" customHeight="1" x14ac:dyDescent="0.3"/>
    <row r="65" spans="1:7" x14ac:dyDescent="0.3">
      <c r="A65" s="94" t="s">
        <v>576</v>
      </c>
    </row>
    <row r="66" spans="1:7" x14ac:dyDescent="0.3">
      <c r="A66" s="89" t="s">
        <v>266</v>
      </c>
      <c r="B66" s="89"/>
      <c r="C66" s="1402">
        <f>IF(LEN(TRIM(A67))=0,0,LEN(TRIM(A67))-LEN(SUBSTITUTE(A67," ",""))+1)</f>
        <v>0</v>
      </c>
      <c r="D66" s="1402"/>
      <c r="E66" s="1403" t="str">
        <f>IF(C66&gt;150, "Exceeding the maximum number of words.","Message appears if any errors.")</f>
        <v>Message appears if any errors.</v>
      </c>
      <c r="F66" s="1403"/>
      <c r="G66" s="1403"/>
    </row>
    <row r="67" spans="1:7" ht="21" customHeight="1" x14ac:dyDescent="0.3">
      <c r="A67" s="1423"/>
      <c r="B67" s="1430"/>
      <c r="C67" s="1430"/>
      <c r="D67" s="1430"/>
      <c r="E67" s="1430"/>
      <c r="F67" s="1430"/>
      <c r="G67" s="1431"/>
    </row>
    <row r="68" spans="1:7" ht="21" customHeight="1" x14ac:dyDescent="0.3">
      <c r="A68" s="1424"/>
      <c r="B68" s="1432"/>
      <c r="C68" s="1432"/>
      <c r="D68" s="1432"/>
      <c r="E68" s="1432"/>
      <c r="F68" s="1432"/>
      <c r="G68" s="1433"/>
    </row>
    <row r="69" spans="1:7" ht="21" customHeight="1" x14ac:dyDescent="0.3">
      <c r="A69" s="1434"/>
      <c r="B69" s="1432"/>
      <c r="C69" s="1432"/>
      <c r="D69" s="1432"/>
      <c r="E69" s="1432"/>
      <c r="F69" s="1432"/>
      <c r="G69" s="1433"/>
    </row>
    <row r="70" spans="1:7" ht="21" customHeight="1" x14ac:dyDescent="0.3">
      <c r="A70" s="1434"/>
      <c r="B70" s="1432"/>
      <c r="C70" s="1432"/>
      <c r="D70" s="1432"/>
      <c r="E70" s="1432"/>
      <c r="F70" s="1432"/>
      <c r="G70" s="1433"/>
    </row>
    <row r="71" spans="1:7" ht="21" customHeight="1" x14ac:dyDescent="0.3">
      <c r="A71" s="1434"/>
      <c r="B71" s="1432"/>
      <c r="C71" s="1432"/>
      <c r="D71" s="1432"/>
      <c r="E71" s="1432"/>
      <c r="F71" s="1432"/>
      <c r="G71" s="1433"/>
    </row>
    <row r="72" spans="1:7" ht="21" customHeight="1" x14ac:dyDescent="0.3">
      <c r="A72" s="1434"/>
      <c r="B72" s="1432"/>
      <c r="C72" s="1432"/>
      <c r="D72" s="1432"/>
      <c r="E72" s="1432"/>
      <c r="F72" s="1432"/>
      <c r="G72" s="1433"/>
    </row>
    <row r="73" spans="1:7" ht="21" customHeight="1" x14ac:dyDescent="0.3">
      <c r="A73" s="1435"/>
      <c r="B73" s="1436"/>
      <c r="C73" s="1436"/>
      <c r="D73" s="1436"/>
      <c r="E73" s="1436"/>
      <c r="F73" s="1436"/>
      <c r="G73" s="1437"/>
    </row>
  </sheetData>
  <sheetProtection algorithmName="SHA-512" hashValue="Gz2mS9PD9qGYT1QZ/tjpohF8cuv1/6S6FZ471neS1xTKBhKMDSgFq1YeTRK9lP42Xcgr7hFBSEBOt1n4A8Zm1g==" saltValue="k9X8x0WyVfWeWzyp5mOMZg==" spinCount="100000" sheet="1" formatRows="0"/>
  <mergeCells count="22">
    <mergeCell ref="C66:D66"/>
    <mergeCell ref="E66:G66"/>
    <mergeCell ref="A67:G73"/>
    <mergeCell ref="A2:A4"/>
    <mergeCell ref="B1:G1"/>
    <mergeCell ref="D3:D4"/>
    <mergeCell ref="E3:G4"/>
    <mergeCell ref="C9:D9"/>
    <mergeCell ref="E9:G9"/>
    <mergeCell ref="A10:G19"/>
    <mergeCell ref="C23:D23"/>
    <mergeCell ref="E23:G23"/>
    <mergeCell ref="A24:G33"/>
    <mergeCell ref="C37:D37"/>
    <mergeCell ref="E37:G37"/>
    <mergeCell ref="A57:G63"/>
    <mergeCell ref="A38:G43"/>
    <mergeCell ref="C46:D46"/>
    <mergeCell ref="E46:G46"/>
    <mergeCell ref="A47:G52"/>
    <mergeCell ref="C56:D56"/>
    <mergeCell ref="E56:G56"/>
  </mergeCells>
  <phoneticPr fontId="8"/>
  <conditionalFormatting sqref="C9:D9">
    <cfRule type="cellIs" dxfId="47" priority="15" operator="greaterThan">
      <formula>200</formula>
    </cfRule>
  </conditionalFormatting>
  <conditionalFormatting sqref="C23:D23">
    <cfRule type="cellIs" dxfId="46" priority="13" operator="greaterThan">
      <formula>200</formula>
    </cfRule>
  </conditionalFormatting>
  <conditionalFormatting sqref="C37:D37">
    <cfRule type="cellIs" dxfId="45" priority="4" operator="greaterThan">
      <formula>150</formula>
    </cfRule>
  </conditionalFormatting>
  <conditionalFormatting sqref="C46:D46">
    <cfRule type="cellIs" dxfId="44" priority="10" operator="greaterThan">
      <formula>150</formula>
    </cfRule>
  </conditionalFormatting>
  <conditionalFormatting sqref="C56:D56">
    <cfRule type="cellIs" dxfId="43" priority="7" operator="greaterThan">
      <formula>150</formula>
    </cfRule>
  </conditionalFormatting>
  <conditionalFormatting sqref="C66:D66">
    <cfRule type="cellIs" dxfId="42" priority="1" operator="greaterThan">
      <formula>150</formula>
    </cfRule>
  </conditionalFormatting>
  <conditionalFormatting sqref="E9">
    <cfRule type="cellIs" dxfId="41" priority="14" operator="equal">
      <formula>"Exceeding the maximum number of words."</formula>
    </cfRule>
    <cfRule type="cellIs" dxfId="40" priority="16" operator="equal">
      <formula>"指定文字数を超えています。"</formula>
    </cfRule>
  </conditionalFormatting>
  <conditionalFormatting sqref="E23">
    <cfRule type="cellIs" dxfId="39" priority="12" operator="equal">
      <formula>"Exceeding the maximum number of words."</formula>
    </cfRule>
  </conditionalFormatting>
  <conditionalFormatting sqref="E37">
    <cfRule type="cellIs" dxfId="38" priority="3" operator="equal">
      <formula>"Exceeding the maximum number of words."</formula>
    </cfRule>
    <cfRule type="cellIs" dxfId="37" priority="5" operator="equal">
      <formula>"指定文字数を超えています。"</formula>
    </cfRule>
  </conditionalFormatting>
  <conditionalFormatting sqref="E46">
    <cfRule type="cellIs" dxfId="36" priority="9" operator="equal">
      <formula>"Exceeding the maximum number of words."</formula>
    </cfRule>
    <cfRule type="cellIs" dxfId="35" priority="11" operator="equal">
      <formula>"指定文字数を超えています。"</formula>
    </cfRule>
  </conditionalFormatting>
  <conditionalFormatting sqref="E56">
    <cfRule type="cellIs" dxfId="34" priority="6" operator="equal">
      <formula>"Exceeding the maximum number of words."</formula>
    </cfRule>
    <cfRule type="cellIs" dxfId="33" priority="8" operator="equal">
      <formula>"指定文字数を超えています。"</formula>
    </cfRule>
  </conditionalFormatting>
  <conditionalFormatting sqref="E66">
    <cfRule type="cellIs" dxfId="32" priority="2" operator="equal">
      <formula>"Exceeding the maximum number of words."</formula>
    </cfRule>
  </conditionalFormatting>
  <printOptions horizontalCentered="1" verticalCentered="1"/>
  <pageMargins left="0.19685039370078741" right="0.19685039370078741" top="0.23622047244094491" bottom="0.15748031496062992"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5FAD-2484-49B1-B28F-D8AC0E7CD2C6}">
  <sheetPr>
    <pageSetUpPr fitToPage="1"/>
  </sheetPr>
  <dimension ref="A1:O75"/>
  <sheetViews>
    <sheetView view="pageBreakPreview" zoomScale="80" zoomScaleNormal="100" zoomScaleSheetLayoutView="80" zoomScalePageLayoutView="75" workbookViewId="0">
      <selection activeCell="E54" sqref="E54"/>
    </sheetView>
  </sheetViews>
  <sheetFormatPr defaultColWidth="13" defaultRowHeight="17.25" x14ac:dyDescent="0.3"/>
  <cols>
    <col min="1" max="1" width="14.875" style="83" customWidth="1"/>
    <col min="2" max="2" width="13.5" style="83" customWidth="1"/>
    <col min="3" max="6" width="11.25" style="83" customWidth="1"/>
    <col min="7" max="7" width="16.75" style="83" customWidth="1"/>
    <col min="8" max="8" width="20.375" style="83" customWidth="1"/>
    <col min="9" max="9" width="19.625" style="83" customWidth="1"/>
    <col min="10" max="10" width="13" style="83" customWidth="1"/>
    <col min="11" max="16384" width="13" style="83"/>
  </cols>
  <sheetData>
    <row r="1" spans="1:10" s="90" customFormat="1" ht="51.75" customHeight="1" x14ac:dyDescent="0.15">
      <c r="A1" s="122" t="s">
        <v>381</v>
      </c>
      <c r="B1" s="1479" t="s">
        <v>382</v>
      </c>
      <c r="C1" s="1479"/>
      <c r="D1" s="1479"/>
      <c r="E1" s="1479"/>
      <c r="F1" s="1479"/>
      <c r="G1" s="1479"/>
      <c r="H1" s="1479"/>
      <c r="I1" s="1479"/>
    </row>
    <row r="2" spans="1:10" ht="35.25" customHeight="1" x14ac:dyDescent="0.3">
      <c r="A2" s="1391" t="str">
        <f>Option!B84</f>
        <v>As of April 2026</v>
      </c>
      <c r="B2" s="95" t="s">
        <v>314</v>
      </c>
      <c r="C2" s="1444" t="str">
        <f>IF('New Graduate_checklist'!C2="","Fill in the checklist.",'New Graduate_checklist'!C2)</f>
        <v>Fill in the checklist.</v>
      </c>
      <c r="D2" s="1445"/>
      <c r="E2" s="1446"/>
      <c r="F2" s="95" t="s">
        <v>262</v>
      </c>
      <c r="G2" s="97" t="str">
        <f>IF('New Graduate_checklist'!E2="","Fill in the checklist.",'New Graduate_checklist'!E2)</f>
        <v>Fill in the checklist.</v>
      </c>
      <c r="H2" s="81" t="s">
        <v>263</v>
      </c>
      <c r="I2" s="100">
        <f ca="1">TODAY()</f>
        <v>46048</v>
      </c>
    </row>
    <row r="3" spans="1:10" ht="29.25" customHeight="1" x14ac:dyDescent="0.3">
      <c r="A3" s="1442"/>
      <c r="B3" s="81" t="s">
        <v>315</v>
      </c>
      <c r="C3" s="1444" t="str">
        <f>IF('New Graduate_checklist'!C3="","Fill in the checklist.",'New Graduate_checklist'!C3)</f>
        <v>Fill in the checklist.</v>
      </c>
      <c r="D3" s="1445"/>
      <c r="E3" s="1446"/>
      <c r="F3" s="1394" t="s">
        <v>264</v>
      </c>
      <c r="G3" s="1396" t="str">
        <f>IF('New Graduate_checklist'!E3="","Fill in the checklist.",'New Graduate_checklist'!E3)</f>
        <v>Fill in the checklist.</v>
      </c>
      <c r="H3" s="1397"/>
      <c r="I3" s="1398"/>
    </row>
    <row r="4" spans="1:10" ht="29.25" customHeight="1" x14ac:dyDescent="0.3">
      <c r="A4" s="1443"/>
      <c r="B4" s="81" t="s">
        <v>214</v>
      </c>
      <c r="C4" s="1444" t="str">
        <f>IF('New Graduate_checklist'!C4="","Fill in the checklist.",'New Graduate_checklist'!C4)</f>
        <v>Fill in the checklist.</v>
      </c>
      <c r="D4" s="1445"/>
      <c r="E4" s="1446"/>
      <c r="F4" s="1395"/>
      <c r="G4" s="1399"/>
      <c r="H4" s="1400"/>
      <c r="I4" s="1401"/>
    </row>
    <row r="5" spans="1:10" ht="9.75" customHeight="1" x14ac:dyDescent="0.3">
      <c r="A5" s="85"/>
      <c r="B5" s="85"/>
      <c r="C5" s="85"/>
      <c r="D5" s="85"/>
      <c r="E5" s="86"/>
      <c r="F5" s="85"/>
      <c r="G5" s="85"/>
      <c r="H5" s="102"/>
      <c r="I5" s="102"/>
    </row>
    <row r="6" spans="1:10" ht="21.75" customHeight="1" x14ac:dyDescent="0.3">
      <c r="A6" s="1394" t="s">
        <v>324</v>
      </c>
      <c r="B6" s="1449" t="s">
        <v>325</v>
      </c>
      <c r="C6" s="1449"/>
      <c r="D6" s="1449"/>
      <c r="E6" s="1450" t="s">
        <v>326</v>
      </c>
      <c r="F6" s="1450"/>
      <c r="G6" s="1450"/>
      <c r="H6" s="1454" t="s">
        <v>327</v>
      </c>
      <c r="I6" s="1455"/>
      <c r="J6" s="106"/>
    </row>
    <row r="7" spans="1:10" ht="24" customHeight="1" x14ac:dyDescent="0.3">
      <c r="A7" s="1395"/>
      <c r="B7" s="1456"/>
      <c r="C7" s="1457"/>
      <c r="D7" s="1458"/>
      <c r="E7" s="1456"/>
      <c r="F7" s="1457"/>
      <c r="G7" s="1458"/>
      <c r="H7" s="1459"/>
      <c r="I7" s="1460"/>
    </row>
    <row r="8" spans="1:10" ht="21.75" customHeight="1" x14ac:dyDescent="0.3">
      <c r="A8" s="85"/>
      <c r="B8" s="85"/>
      <c r="C8" s="85"/>
      <c r="D8" s="85"/>
      <c r="E8" s="86"/>
      <c r="F8" s="85"/>
      <c r="G8" s="85"/>
      <c r="H8" s="102"/>
      <c r="I8" s="102"/>
    </row>
    <row r="9" spans="1:10" x14ac:dyDescent="0.3">
      <c r="A9" s="1451" t="s">
        <v>328</v>
      </c>
      <c r="B9" s="1451"/>
      <c r="C9" s="1451"/>
      <c r="D9" s="1451"/>
      <c r="E9" s="1451"/>
      <c r="F9" s="1451"/>
      <c r="G9" s="1451"/>
      <c r="H9" s="1451"/>
      <c r="I9" s="1451"/>
    </row>
    <row r="10" spans="1:10" x14ac:dyDescent="0.3">
      <c r="A10" s="1451"/>
      <c r="B10" s="1451"/>
      <c r="C10" s="1451"/>
      <c r="D10" s="1451"/>
      <c r="E10" s="1451"/>
      <c r="F10" s="1451"/>
      <c r="G10" s="1451"/>
      <c r="H10" s="1451"/>
      <c r="I10" s="1451"/>
    </row>
    <row r="11" spans="1:10" x14ac:dyDescent="0.3">
      <c r="A11" s="107" t="s">
        <v>329</v>
      </c>
    </row>
    <row r="12" spans="1:10" x14ac:dyDescent="0.3">
      <c r="A12" s="1451" t="s">
        <v>330</v>
      </c>
      <c r="B12" s="1451"/>
      <c r="C12" s="1451"/>
      <c r="D12" s="1451"/>
      <c r="E12" s="1451"/>
      <c r="F12" s="1451"/>
      <c r="G12" s="1451"/>
      <c r="H12" s="1451"/>
      <c r="I12" s="1451"/>
    </row>
    <row r="13" spans="1:10" x14ac:dyDescent="0.3">
      <c r="A13" s="1451"/>
      <c r="B13" s="1451"/>
      <c r="C13" s="1451"/>
      <c r="D13" s="1451"/>
      <c r="E13" s="1451"/>
      <c r="F13" s="1451"/>
      <c r="G13" s="1451"/>
      <c r="H13" s="1451"/>
      <c r="I13" s="1451"/>
    </row>
    <row r="14" spans="1:10" ht="33.75" customHeight="1" x14ac:dyDescent="0.3">
      <c r="A14" s="1452" t="s">
        <v>331</v>
      </c>
      <c r="B14" s="1452"/>
      <c r="C14" s="1452"/>
      <c r="D14" s="1452"/>
      <c r="E14" s="1452"/>
      <c r="F14" s="1452"/>
      <c r="G14" s="1452"/>
      <c r="H14" s="1452"/>
      <c r="I14" s="1452"/>
    </row>
    <row r="15" spans="1:10" x14ac:dyDescent="0.3">
      <c r="A15" s="1453" t="s">
        <v>332</v>
      </c>
      <c r="B15" s="1453"/>
      <c r="C15" s="1453"/>
      <c r="D15" s="1453"/>
      <c r="E15" s="1453"/>
      <c r="F15" s="1453"/>
      <c r="G15" s="1453"/>
      <c r="H15" s="1453"/>
      <c r="I15" s="1453"/>
    </row>
    <row r="16" spans="1:10" x14ac:dyDescent="0.3">
      <c r="A16" s="1453" t="s">
        <v>333</v>
      </c>
      <c r="B16" s="1453"/>
      <c r="C16" s="1453"/>
      <c r="D16" s="1453"/>
      <c r="E16" s="1453"/>
      <c r="F16" s="1453"/>
      <c r="G16" s="1453"/>
      <c r="H16" s="1453"/>
      <c r="I16" s="1453"/>
    </row>
    <row r="18" spans="1:9" x14ac:dyDescent="0.3">
      <c r="A18" s="83" t="s">
        <v>334</v>
      </c>
      <c r="G18" s="83" t="s">
        <v>335</v>
      </c>
    </row>
    <row r="19" spans="1:9" x14ac:dyDescent="0.3">
      <c r="A19" s="108" t="s">
        <v>336</v>
      </c>
      <c r="B19" s="1447" t="s">
        <v>337</v>
      </c>
      <c r="C19" s="1448"/>
      <c r="D19" s="1447" t="s">
        <v>338</v>
      </c>
      <c r="E19" s="1448"/>
      <c r="G19" s="108" t="s">
        <v>336</v>
      </c>
      <c r="H19" s="108" t="s">
        <v>339</v>
      </c>
      <c r="I19" s="108" t="s">
        <v>338</v>
      </c>
    </row>
    <row r="20" spans="1:9" x14ac:dyDescent="0.3">
      <c r="A20" s="81">
        <v>1</v>
      </c>
      <c r="B20" s="1461"/>
      <c r="C20" s="1462"/>
      <c r="D20" s="1463">
        <f>A20*B20</f>
        <v>0</v>
      </c>
      <c r="E20" s="1464"/>
      <c r="G20" s="81">
        <v>1</v>
      </c>
      <c r="H20" s="101"/>
      <c r="I20" s="109">
        <f>G20*H20</f>
        <v>0</v>
      </c>
    </row>
    <row r="21" spans="1:9" x14ac:dyDescent="0.3">
      <c r="A21" s="81">
        <v>2</v>
      </c>
      <c r="B21" s="1461"/>
      <c r="C21" s="1462"/>
      <c r="D21" s="1463">
        <f t="shared" ref="D21:D33" si="0">A21*B21</f>
        <v>0</v>
      </c>
      <c r="E21" s="1464"/>
      <c r="G21" s="81">
        <v>2</v>
      </c>
      <c r="H21" s="101"/>
      <c r="I21" s="109">
        <f t="shared" ref="I21:I33" si="1">G21*H21</f>
        <v>0</v>
      </c>
    </row>
    <row r="22" spans="1:9" x14ac:dyDescent="0.3">
      <c r="A22" s="81">
        <v>3</v>
      </c>
      <c r="B22" s="1461"/>
      <c r="C22" s="1462"/>
      <c r="D22" s="1463">
        <f t="shared" si="0"/>
        <v>0</v>
      </c>
      <c r="E22" s="1464"/>
      <c r="G22" s="81">
        <v>3</v>
      </c>
      <c r="H22" s="101"/>
      <c r="I22" s="109">
        <f>G22*H22</f>
        <v>0</v>
      </c>
    </row>
    <row r="23" spans="1:9" x14ac:dyDescent="0.3">
      <c r="A23" s="81">
        <v>4</v>
      </c>
      <c r="B23" s="1461"/>
      <c r="C23" s="1462"/>
      <c r="D23" s="1463">
        <f t="shared" si="0"/>
        <v>0</v>
      </c>
      <c r="E23" s="1464"/>
      <c r="G23" s="81">
        <v>4</v>
      </c>
      <c r="H23" s="101"/>
      <c r="I23" s="109">
        <f t="shared" si="1"/>
        <v>0</v>
      </c>
    </row>
    <row r="24" spans="1:9" x14ac:dyDescent="0.3">
      <c r="A24" s="101"/>
      <c r="B24" s="1461"/>
      <c r="C24" s="1462"/>
      <c r="D24" s="1463">
        <f t="shared" si="0"/>
        <v>0</v>
      </c>
      <c r="E24" s="1464"/>
      <c r="G24" s="101"/>
      <c r="H24" s="101"/>
      <c r="I24" s="109">
        <f t="shared" si="1"/>
        <v>0</v>
      </c>
    </row>
    <row r="25" spans="1:9" x14ac:dyDescent="0.3">
      <c r="A25" s="101"/>
      <c r="B25" s="1461"/>
      <c r="C25" s="1462"/>
      <c r="D25" s="1463">
        <f t="shared" si="0"/>
        <v>0</v>
      </c>
      <c r="E25" s="1464"/>
      <c r="G25" s="101"/>
      <c r="H25" s="101"/>
      <c r="I25" s="109">
        <f t="shared" si="1"/>
        <v>0</v>
      </c>
    </row>
    <row r="26" spans="1:9" x14ac:dyDescent="0.3">
      <c r="A26" s="101"/>
      <c r="B26" s="1461"/>
      <c r="C26" s="1462"/>
      <c r="D26" s="1463">
        <f t="shared" si="0"/>
        <v>0</v>
      </c>
      <c r="E26" s="1464"/>
      <c r="G26" s="101"/>
      <c r="H26" s="101"/>
      <c r="I26" s="109">
        <f t="shared" si="1"/>
        <v>0</v>
      </c>
    </row>
    <row r="27" spans="1:9" x14ac:dyDescent="0.3">
      <c r="A27" s="101"/>
      <c r="B27" s="1461"/>
      <c r="C27" s="1462"/>
      <c r="D27" s="1463">
        <f t="shared" si="0"/>
        <v>0</v>
      </c>
      <c r="E27" s="1464"/>
      <c r="G27" s="101"/>
      <c r="H27" s="101"/>
      <c r="I27" s="109">
        <f t="shared" si="1"/>
        <v>0</v>
      </c>
    </row>
    <row r="28" spans="1:9" x14ac:dyDescent="0.3">
      <c r="A28" s="101"/>
      <c r="B28" s="1461"/>
      <c r="C28" s="1462"/>
      <c r="D28" s="1463">
        <f t="shared" si="0"/>
        <v>0</v>
      </c>
      <c r="E28" s="1464"/>
      <c r="G28" s="101"/>
      <c r="H28" s="101"/>
      <c r="I28" s="109">
        <f t="shared" si="1"/>
        <v>0</v>
      </c>
    </row>
    <row r="29" spans="1:9" x14ac:dyDescent="0.3">
      <c r="A29" s="101"/>
      <c r="B29" s="1461"/>
      <c r="C29" s="1462"/>
      <c r="D29" s="1463">
        <f t="shared" si="0"/>
        <v>0</v>
      </c>
      <c r="E29" s="1464"/>
      <c r="G29" s="101"/>
      <c r="H29" s="101"/>
      <c r="I29" s="109">
        <f t="shared" si="1"/>
        <v>0</v>
      </c>
    </row>
    <row r="30" spans="1:9" x14ac:dyDescent="0.3">
      <c r="A30" s="101"/>
      <c r="B30" s="1461"/>
      <c r="C30" s="1462"/>
      <c r="D30" s="1463">
        <f t="shared" si="0"/>
        <v>0</v>
      </c>
      <c r="E30" s="1464"/>
      <c r="G30" s="101"/>
      <c r="H30" s="101"/>
      <c r="I30" s="109">
        <f t="shared" si="1"/>
        <v>0</v>
      </c>
    </row>
    <row r="31" spans="1:9" x14ac:dyDescent="0.3">
      <c r="A31" s="101"/>
      <c r="B31" s="1461"/>
      <c r="C31" s="1462"/>
      <c r="D31" s="1463">
        <f t="shared" si="0"/>
        <v>0</v>
      </c>
      <c r="E31" s="1464"/>
      <c r="G31" s="101"/>
      <c r="H31" s="101"/>
      <c r="I31" s="109">
        <f t="shared" si="1"/>
        <v>0</v>
      </c>
    </row>
    <row r="32" spans="1:9" x14ac:dyDescent="0.3">
      <c r="A32" s="101"/>
      <c r="B32" s="1461"/>
      <c r="C32" s="1462"/>
      <c r="D32" s="1463">
        <f t="shared" si="0"/>
        <v>0</v>
      </c>
      <c r="E32" s="1464"/>
      <c r="G32" s="101"/>
      <c r="H32" s="101"/>
      <c r="I32" s="109">
        <f t="shared" si="1"/>
        <v>0</v>
      </c>
    </row>
    <row r="33" spans="1:9" x14ac:dyDescent="0.3">
      <c r="A33" s="101"/>
      <c r="B33" s="1461"/>
      <c r="C33" s="1462"/>
      <c r="D33" s="1463">
        <f t="shared" si="0"/>
        <v>0</v>
      </c>
      <c r="E33" s="1464"/>
      <c r="G33" s="101"/>
      <c r="H33" s="101"/>
      <c r="I33" s="109">
        <f t="shared" si="1"/>
        <v>0</v>
      </c>
    </row>
    <row r="34" spans="1:9" ht="19.5" x14ac:dyDescent="0.4">
      <c r="C34" s="108" t="s">
        <v>340</v>
      </c>
      <c r="D34" s="1466">
        <f>SUM(D20:E33)</f>
        <v>0</v>
      </c>
      <c r="E34" s="1467"/>
      <c r="H34" s="108" t="s">
        <v>341</v>
      </c>
      <c r="I34" s="110">
        <f>SUM(I20:I33)</f>
        <v>0</v>
      </c>
    </row>
    <row r="36" spans="1:9" x14ac:dyDescent="0.3">
      <c r="A36" s="83" t="s">
        <v>342</v>
      </c>
      <c r="G36" s="83" t="s">
        <v>343</v>
      </c>
    </row>
    <row r="37" spans="1:9" x14ac:dyDescent="0.3">
      <c r="A37" s="108" t="s">
        <v>336</v>
      </c>
      <c r="B37" s="1465" t="s">
        <v>337</v>
      </c>
      <c r="C37" s="1465"/>
      <c r="D37" s="1465" t="s">
        <v>338</v>
      </c>
      <c r="E37" s="1465"/>
      <c r="G37" s="108" t="s">
        <v>336</v>
      </c>
      <c r="H37" s="108" t="s">
        <v>339</v>
      </c>
      <c r="I37" s="108" t="s">
        <v>338</v>
      </c>
    </row>
    <row r="38" spans="1:9" x14ac:dyDescent="0.3">
      <c r="A38" s="81">
        <v>1</v>
      </c>
      <c r="B38" s="1461"/>
      <c r="C38" s="1462"/>
      <c r="D38" s="1463">
        <f>A38*B38</f>
        <v>0</v>
      </c>
      <c r="E38" s="1464"/>
      <c r="G38" s="81">
        <v>1</v>
      </c>
      <c r="H38" s="101"/>
      <c r="I38" s="109">
        <f>G38*H38</f>
        <v>0</v>
      </c>
    </row>
    <row r="39" spans="1:9" x14ac:dyDescent="0.3">
      <c r="A39" s="81">
        <v>2</v>
      </c>
      <c r="B39" s="1461"/>
      <c r="C39" s="1462"/>
      <c r="D39" s="1463">
        <f t="shared" ref="D39:D51" si="2">A39*B39</f>
        <v>0</v>
      </c>
      <c r="E39" s="1464"/>
      <c r="G39" s="81">
        <v>2</v>
      </c>
      <c r="H39" s="101"/>
      <c r="I39" s="109">
        <f t="shared" ref="I39:I51" si="3">G39*H39</f>
        <v>0</v>
      </c>
    </row>
    <row r="40" spans="1:9" x14ac:dyDescent="0.3">
      <c r="A40" s="81">
        <v>3</v>
      </c>
      <c r="B40" s="1461"/>
      <c r="C40" s="1462"/>
      <c r="D40" s="1463">
        <f t="shared" si="2"/>
        <v>0</v>
      </c>
      <c r="E40" s="1464"/>
      <c r="G40" s="81">
        <v>3</v>
      </c>
      <c r="H40" s="101"/>
      <c r="I40" s="109">
        <f t="shared" si="3"/>
        <v>0</v>
      </c>
    </row>
    <row r="41" spans="1:9" x14ac:dyDescent="0.3">
      <c r="A41" s="81">
        <v>4</v>
      </c>
      <c r="B41" s="1461"/>
      <c r="C41" s="1462"/>
      <c r="D41" s="1463">
        <f t="shared" si="2"/>
        <v>0</v>
      </c>
      <c r="E41" s="1464"/>
      <c r="G41" s="81">
        <v>4</v>
      </c>
      <c r="H41" s="101"/>
      <c r="I41" s="109">
        <f t="shared" si="3"/>
        <v>0</v>
      </c>
    </row>
    <row r="42" spans="1:9" x14ac:dyDescent="0.3">
      <c r="A42" s="101"/>
      <c r="B42" s="1461"/>
      <c r="C42" s="1462"/>
      <c r="D42" s="1463">
        <f t="shared" si="2"/>
        <v>0</v>
      </c>
      <c r="E42" s="1464"/>
      <c r="G42" s="101"/>
      <c r="H42" s="101"/>
      <c r="I42" s="109">
        <f t="shared" si="3"/>
        <v>0</v>
      </c>
    </row>
    <row r="43" spans="1:9" x14ac:dyDescent="0.3">
      <c r="A43" s="101"/>
      <c r="B43" s="1461"/>
      <c r="C43" s="1462"/>
      <c r="D43" s="1463">
        <f t="shared" si="2"/>
        <v>0</v>
      </c>
      <c r="E43" s="1464"/>
      <c r="G43" s="101"/>
      <c r="H43" s="101"/>
      <c r="I43" s="109">
        <f t="shared" si="3"/>
        <v>0</v>
      </c>
    </row>
    <row r="44" spans="1:9" x14ac:dyDescent="0.3">
      <c r="A44" s="101"/>
      <c r="B44" s="1461"/>
      <c r="C44" s="1462"/>
      <c r="D44" s="1463">
        <f t="shared" si="2"/>
        <v>0</v>
      </c>
      <c r="E44" s="1464"/>
      <c r="G44" s="101"/>
      <c r="H44" s="101"/>
      <c r="I44" s="109">
        <f t="shared" si="3"/>
        <v>0</v>
      </c>
    </row>
    <row r="45" spans="1:9" x14ac:dyDescent="0.3">
      <c r="A45" s="101"/>
      <c r="B45" s="1461"/>
      <c r="C45" s="1462"/>
      <c r="D45" s="1463">
        <f t="shared" si="2"/>
        <v>0</v>
      </c>
      <c r="E45" s="1464"/>
      <c r="G45" s="101"/>
      <c r="H45" s="101"/>
      <c r="I45" s="109">
        <f t="shared" si="3"/>
        <v>0</v>
      </c>
    </row>
    <row r="46" spans="1:9" x14ac:dyDescent="0.3">
      <c r="A46" s="101"/>
      <c r="B46" s="1461"/>
      <c r="C46" s="1462"/>
      <c r="D46" s="1463">
        <f t="shared" si="2"/>
        <v>0</v>
      </c>
      <c r="E46" s="1464"/>
      <c r="G46" s="101"/>
      <c r="H46" s="101"/>
      <c r="I46" s="109">
        <f t="shared" si="3"/>
        <v>0</v>
      </c>
    </row>
    <row r="47" spans="1:9" x14ac:dyDescent="0.3">
      <c r="A47" s="101"/>
      <c r="B47" s="1461"/>
      <c r="C47" s="1462"/>
      <c r="D47" s="1463">
        <f t="shared" si="2"/>
        <v>0</v>
      </c>
      <c r="E47" s="1464"/>
      <c r="G47" s="101"/>
      <c r="H47" s="101"/>
      <c r="I47" s="109">
        <f t="shared" si="3"/>
        <v>0</v>
      </c>
    </row>
    <row r="48" spans="1:9" x14ac:dyDescent="0.3">
      <c r="A48" s="101"/>
      <c r="B48" s="1461"/>
      <c r="C48" s="1462"/>
      <c r="D48" s="1463">
        <f t="shared" si="2"/>
        <v>0</v>
      </c>
      <c r="E48" s="1464"/>
      <c r="G48" s="101"/>
      <c r="H48" s="101"/>
      <c r="I48" s="109">
        <f t="shared" si="3"/>
        <v>0</v>
      </c>
    </row>
    <row r="49" spans="1:9" x14ac:dyDescent="0.3">
      <c r="A49" s="101"/>
      <c r="B49" s="1461"/>
      <c r="C49" s="1462"/>
      <c r="D49" s="1463">
        <f t="shared" si="2"/>
        <v>0</v>
      </c>
      <c r="E49" s="1464"/>
      <c r="G49" s="101"/>
      <c r="H49" s="101"/>
      <c r="I49" s="109">
        <f t="shared" si="3"/>
        <v>0</v>
      </c>
    </row>
    <row r="50" spans="1:9" x14ac:dyDescent="0.3">
      <c r="A50" s="101"/>
      <c r="B50" s="1461"/>
      <c r="C50" s="1462"/>
      <c r="D50" s="1463">
        <f t="shared" si="2"/>
        <v>0</v>
      </c>
      <c r="E50" s="1464"/>
      <c r="G50" s="101"/>
      <c r="H50" s="101"/>
      <c r="I50" s="109">
        <f t="shared" si="3"/>
        <v>0</v>
      </c>
    </row>
    <row r="51" spans="1:9" x14ac:dyDescent="0.3">
      <c r="A51" s="101"/>
      <c r="B51" s="1461"/>
      <c r="C51" s="1462"/>
      <c r="D51" s="1463">
        <f t="shared" si="2"/>
        <v>0</v>
      </c>
      <c r="E51" s="1464"/>
      <c r="G51" s="101"/>
      <c r="H51" s="101"/>
      <c r="I51" s="109">
        <f t="shared" si="3"/>
        <v>0</v>
      </c>
    </row>
    <row r="52" spans="1:9" ht="19.5" x14ac:dyDescent="0.4">
      <c r="C52" s="108" t="s">
        <v>344</v>
      </c>
      <c r="D52" s="1466">
        <f>SUM(D38:E51)</f>
        <v>0</v>
      </c>
      <c r="E52" s="1468"/>
      <c r="H52" s="108" t="s">
        <v>345</v>
      </c>
      <c r="I52" s="110">
        <f>SUM(I38:I51)</f>
        <v>0</v>
      </c>
    </row>
    <row r="53" spans="1:9" ht="19.5" customHeight="1" x14ac:dyDescent="0.3"/>
    <row r="54" spans="1:9" ht="19.5" customHeight="1" x14ac:dyDescent="0.4">
      <c r="A54" s="436" t="s">
        <v>677</v>
      </c>
      <c r="G54" s="111"/>
    </row>
    <row r="55" spans="1:9" ht="19.5" customHeight="1" x14ac:dyDescent="0.3">
      <c r="A55" s="1469" t="s">
        <v>346</v>
      </c>
      <c r="B55" s="1470"/>
      <c r="C55" s="1470"/>
      <c r="D55" s="1470"/>
      <c r="E55" s="1470"/>
      <c r="F55" s="1471"/>
      <c r="G55" s="112"/>
    </row>
    <row r="56" spans="1:9" ht="19.5" customHeight="1" x14ac:dyDescent="0.4">
      <c r="A56" s="109" t="s">
        <v>347</v>
      </c>
      <c r="B56" s="81"/>
      <c r="C56" s="81" t="s">
        <v>348</v>
      </c>
      <c r="D56" s="81" t="s">
        <v>349</v>
      </c>
      <c r="E56" s="81" t="s">
        <v>350</v>
      </c>
      <c r="F56" s="81" t="s">
        <v>351</v>
      </c>
      <c r="G56" s="113" t="s">
        <v>352</v>
      </c>
      <c r="H56" s="1480" t="s">
        <v>353</v>
      </c>
      <c r="I56" s="1481"/>
    </row>
    <row r="57" spans="1:9" ht="19.5" customHeight="1" x14ac:dyDescent="0.4">
      <c r="A57" s="109" t="s">
        <v>347</v>
      </c>
      <c r="B57" s="81"/>
      <c r="C57" s="81" t="s">
        <v>354</v>
      </c>
      <c r="D57" s="81" t="s">
        <v>355</v>
      </c>
      <c r="E57" s="81" t="s">
        <v>356</v>
      </c>
      <c r="F57" s="81" t="s">
        <v>357</v>
      </c>
      <c r="G57" s="113" t="s">
        <v>352</v>
      </c>
      <c r="H57" s="1480"/>
      <c r="I57" s="1481"/>
    </row>
    <row r="58" spans="1:9" ht="19.5" customHeight="1" x14ac:dyDescent="0.4">
      <c r="A58" s="109" t="s">
        <v>347</v>
      </c>
      <c r="B58" s="81"/>
      <c r="C58" s="81" t="s">
        <v>358</v>
      </c>
      <c r="D58" s="81" t="s">
        <v>359</v>
      </c>
      <c r="E58" s="81" t="s">
        <v>360</v>
      </c>
      <c r="F58" s="81" t="s">
        <v>361</v>
      </c>
      <c r="G58" s="113" t="s">
        <v>352</v>
      </c>
      <c r="H58" s="1480"/>
      <c r="I58" s="1481"/>
    </row>
    <row r="59" spans="1:9" ht="19.5" customHeight="1" x14ac:dyDescent="0.4">
      <c r="A59" s="109" t="s">
        <v>362</v>
      </c>
      <c r="B59" s="81" t="s">
        <v>363</v>
      </c>
      <c r="C59" s="81" t="s">
        <v>364</v>
      </c>
      <c r="D59" s="81" t="s">
        <v>359</v>
      </c>
      <c r="E59" s="81" t="s">
        <v>360</v>
      </c>
      <c r="F59" s="81" t="s">
        <v>361</v>
      </c>
      <c r="G59" s="113" t="s">
        <v>352</v>
      </c>
      <c r="H59" s="1480"/>
      <c r="I59" s="1481"/>
    </row>
    <row r="60" spans="1:9" ht="19.5" customHeight="1" x14ac:dyDescent="0.4">
      <c r="A60" s="109" t="s">
        <v>362</v>
      </c>
      <c r="B60" s="81" t="s">
        <v>365</v>
      </c>
      <c r="C60" s="81" t="s">
        <v>354</v>
      </c>
      <c r="D60" s="81" t="s">
        <v>355</v>
      </c>
      <c r="E60" s="81" t="s">
        <v>356</v>
      </c>
      <c r="F60" s="81" t="s">
        <v>357</v>
      </c>
      <c r="G60" s="113" t="s">
        <v>352</v>
      </c>
      <c r="H60" s="1480"/>
      <c r="I60" s="1481"/>
    </row>
    <row r="61" spans="1:9" ht="19.5" x14ac:dyDescent="0.4">
      <c r="A61" s="109" t="s">
        <v>362</v>
      </c>
      <c r="B61" s="81" t="s">
        <v>354</v>
      </c>
      <c r="C61" s="81" t="s">
        <v>355</v>
      </c>
      <c r="D61" s="81" t="s">
        <v>356</v>
      </c>
      <c r="E61" s="81" t="s">
        <v>366</v>
      </c>
      <c r="F61" s="81" t="s">
        <v>367</v>
      </c>
      <c r="G61" s="113" t="s">
        <v>352</v>
      </c>
      <c r="H61" s="1480"/>
      <c r="I61" s="1481"/>
    </row>
    <row r="62" spans="1:9" ht="36.75" customHeight="1" x14ac:dyDescent="0.3">
      <c r="A62" s="114" t="s">
        <v>487</v>
      </c>
      <c r="B62" s="115">
        <v>3</v>
      </c>
      <c r="C62" s="115">
        <v>3</v>
      </c>
      <c r="D62" s="115">
        <v>2</v>
      </c>
      <c r="E62" s="115">
        <v>1</v>
      </c>
      <c r="F62" s="115">
        <v>0</v>
      </c>
    </row>
    <row r="63" spans="1:9" ht="19.5" customHeight="1" x14ac:dyDescent="0.3">
      <c r="A63" s="116" t="s">
        <v>368</v>
      </c>
    </row>
    <row r="65" spans="1:15" ht="19.5" x14ac:dyDescent="0.4">
      <c r="A65" s="83" t="s">
        <v>369</v>
      </c>
    </row>
    <row r="66" spans="1:15" ht="19.5" x14ac:dyDescent="0.4">
      <c r="A66" s="117" t="s">
        <v>370</v>
      </c>
      <c r="B66" s="117"/>
      <c r="C66" s="117" t="s">
        <v>371</v>
      </c>
      <c r="F66" s="117" t="s">
        <v>372</v>
      </c>
    </row>
    <row r="67" spans="1:15" ht="19.5" customHeight="1" thickBot="1" x14ac:dyDescent="0.35">
      <c r="A67" s="1482">
        <f>D34</f>
        <v>0</v>
      </c>
      <c r="B67" s="1484" t="s">
        <v>373</v>
      </c>
      <c r="C67" s="1482">
        <f>D52</f>
        <v>0</v>
      </c>
      <c r="D67" s="1485" t="s">
        <v>374</v>
      </c>
      <c r="E67" s="1404">
        <f>I34</f>
        <v>0</v>
      </c>
      <c r="F67" s="1484" t="s">
        <v>375</v>
      </c>
      <c r="G67" s="1486" t="s">
        <v>376</v>
      </c>
      <c r="K67" s="118"/>
      <c r="L67" s="118"/>
      <c r="M67" s="118"/>
      <c r="N67" s="118"/>
      <c r="O67" s="118"/>
    </row>
    <row r="68" spans="1:15" ht="20.25" customHeight="1" x14ac:dyDescent="0.3">
      <c r="A68" s="1483"/>
      <c r="B68" s="1484"/>
      <c r="C68" s="1483"/>
      <c r="D68" s="1485"/>
      <c r="E68" s="1405"/>
      <c r="F68" s="1484"/>
      <c r="G68" s="1486"/>
      <c r="H68" s="1487" t="e">
        <f>(A67*3+C67*2+E67*1)/E70</f>
        <v>#DIV/0!</v>
      </c>
      <c r="I68" s="1488"/>
      <c r="K68" s="118"/>
      <c r="L68" s="118"/>
      <c r="M68" s="118"/>
      <c r="N68" s="118"/>
      <c r="O68" s="118"/>
    </row>
    <row r="69" spans="1:15" ht="5.25" customHeight="1" thickBot="1" x14ac:dyDescent="0.35">
      <c r="A69" s="107"/>
      <c r="B69" s="107"/>
      <c r="C69" s="107"/>
      <c r="D69" s="107"/>
      <c r="E69" s="107"/>
      <c r="F69" s="119"/>
      <c r="G69" s="1486"/>
      <c r="H69" s="1489"/>
      <c r="I69" s="1490"/>
      <c r="J69" s="118"/>
      <c r="K69" s="118"/>
      <c r="L69" s="118"/>
      <c r="M69" s="118"/>
      <c r="N69" s="118"/>
      <c r="O69" s="118"/>
    </row>
    <row r="70" spans="1:15" ht="20.25" customHeight="1" thickBot="1" x14ac:dyDescent="0.35">
      <c r="A70" s="120"/>
      <c r="B70" s="1493" t="s">
        <v>377</v>
      </c>
      <c r="C70" s="1493"/>
      <c r="D70" s="1494"/>
      <c r="E70" s="1472">
        <f>(D34+D52+I34+I52)</f>
        <v>0</v>
      </c>
      <c r="G70" s="1486"/>
      <c r="H70" s="1491"/>
      <c r="I70" s="1492"/>
      <c r="J70" s="118"/>
      <c r="K70" s="118"/>
      <c r="L70" s="118"/>
      <c r="M70" s="118"/>
      <c r="N70" s="118"/>
      <c r="O70" s="118"/>
    </row>
    <row r="71" spans="1:15" ht="19.5" customHeight="1" x14ac:dyDescent="0.3">
      <c r="A71" s="107"/>
      <c r="B71" s="1495"/>
      <c r="C71" s="1495"/>
      <c r="D71" s="1496"/>
      <c r="E71" s="1405"/>
      <c r="G71" s="1486"/>
      <c r="H71" s="83" t="s">
        <v>378</v>
      </c>
      <c r="J71" s="118"/>
      <c r="K71" s="118"/>
      <c r="L71" s="118"/>
      <c r="M71" s="118"/>
      <c r="N71" s="118"/>
      <c r="O71" s="118"/>
    </row>
    <row r="72" spans="1:15" ht="19.5" customHeight="1" thickBot="1" x14ac:dyDescent="0.45">
      <c r="H72" s="83" t="s">
        <v>379</v>
      </c>
      <c r="K72" s="118"/>
      <c r="L72" s="118"/>
      <c r="M72" s="118"/>
      <c r="N72" s="118"/>
      <c r="O72" s="118"/>
    </row>
    <row r="73" spans="1:15" ht="19.5" customHeight="1" x14ac:dyDescent="0.3">
      <c r="G73" s="121" t="s">
        <v>380</v>
      </c>
      <c r="H73" s="1473" t="e">
        <f>ROUND(H68,2)</f>
        <v>#DIV/0!</v>
      </c>
      <c r="I73" s="1474"/>
    </row>
    <row r="74" spans="1:15" ht="19.5" customHeight="1" x14ac:dyDescent="0.3">
      <c r="H74" s="1475"/>
      <c r="I74" s="1476"/>
    </row>
    <row r="75" spans="1:15" ht="18" thickBot="1" x14ac:dyDescent="0.35">
      <c r="H75" s="1477"/>
      <c r="I75" s="1478"/>
    </row>
  </sheetData>
  <sheetProtection algorithmName="SHA-512" hashValue="xXNmCYgTGS8n6JXbeYttojNi241fnxyOI0oul7mOtXihIA2MEt8Cxt3OL2Eu1iHlzHN8wIRgWo+KXELWSzfj2A==" saltValue="uAANz9nHFmXEZJgKtinM0A==" spinCount="100000" sheet="1" objects="1" scenarios="1"/>
  <mergeCells count="94">
    <mergeCell ref="E70:E71"/>
    <mergeCell ref="H73:I75"/>
    <mergeCell ref="B1:I1"/>
    <mergeCell ref="H56:I61"/>
    <mergeCell ref="A67:A68"/>
    <mergeCell ref="B67:B68"/>
    <mergeCell ref="C67:C68"/>
    <mergeCell ref="D67:D68"/>
    <mergeCell ref="E67:E68"/>
    <mergeCell ref="F67:F68"/>
    <mergeCell ref="G67:G71"/>
    <mergeCell ref="H68:I70"/>
    <mergeCell ref="B70:D71"/>
    <mergeCell ref="B50:C50"/>
    <mergeCell ref="D50:E50"/>
    <mergeCell ref="B51:C51"/>
    <mergeCell ref="D51:E51"/>
    <mergeCell ref="D52:E52"/>
    <mergeCell ref="A55:F55"/>
    <mergeCell ref="B47:C47"/>
    <mergeCell ref="D47:E47"/>
    <mergeCell ref="B48:C48"/>
    <mergeCell ref="D48:E48"/>
    <mergeCell ref="B49:C49"/>
    <mergeCell ref="D49:E49"/>
    <mergeCell ref="B44:C44"/>
    <mergeCell ref="D44:E44"/>
    <mergeCell ref="B45:C45"/>
    <mergeCell ref="D45:E45"/>
    <mergeCell ref="B46:C46"/>
    <mergeCell ref="D46:E46"/>
    <mergeCell ref="B41:C41"/>
    <mergeCell ref="D41:E41"/>
    <mergeCell ref="B42:C42"/>
    <mergeCell ref="D42:E42"/>
    <mergeCell ref="B43:C43"/>
    <mergeCell ref="D43:E43"/>
    <mergeCell ref="B38:C38"/>
    <mergeCell ref="D38:E38"/>
    <mergeCell ref="B39:C39"/>
    <mergeCell ref="D39:E39"/>
    <mergeCell ref="B40:C40"/>
    <mergeCell ref="D40:E40"/>
    <mergeCell ref="B37:C37"/>
    <mergeCell ref="D37:E37"/>
    <mergeCell ref="B29:C29"/>
    <mergeCell ref="D29:E29"/>
    <mergeCell ref="B30:C30"/>
    <mergeCell ref="D30:E30"/>
    <mergeCell ref="B31:C31"/>
    <mergeCell ref="D31:E31"/>
    <mergeCell ref="B32:C32"/>
    <mergeCell ref="D32:E32"/>
    <mergeCell ref="B33:C33"/>
    <mergeCell ref="D33:E33"/>
    <mergeCell ref="D34:E34"/>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9:C19"/>
    <mergeCell ref="D19:E19"/>
    <mergeCell ref="A6:A7"/>
    <mergeCell ref="B6:D6"/>
    <mergeCell ref="E6:G6"/>
    <mergeCell ref="A9:I10"/>
    <mergeCell ref="A12:I13"/>
    <mergeCell ref="A14:I14"/>
    <mergeCell ref="A15:I15"/>
    <mergeCell ref="A16:I16"/>
    <mergeCell ref="H6:I6"/>
    <mergeCell ref="B7:D7"/>
    <mergeCell ref="E7:G7"/>
    <mergeCell ref="H7:I7"/>
    <mergeCell ref="A2:A4"/>
    <mergeCell ref="C2:E2"/>
    <mergeCell ref="C3:E3"/>
    <mergeCell ref="F3:F4"/>
    <mergeCell ref="G3:I4"/>
    <mergeCell ref="C4:E4"/>
  </mergeCells>
  <phoneticPr fontId="8"/>
  <dataValidations count="1">
    <dataValidation type="list" allowBlank="1" showInputMessage="1" showErrorMessage="1" sqref="G56:G61" xr:uid="{07316620-B0EA-42FC-8885-BD382704E05C}">
      <formula1>"□, ☑"</formula1>
    </dataValidation>
  </dataValidations>
  <printOptions horizontalCentered="1" verticalCentered="1"/>
  <pageMargins left="0.19685039370078741" right="0.19685039370078741" top="0.23622047244094491" bottom="0.15748031496062992" header="0.31496062992125984" footer="0.31496062992125984"/>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E94DF-6699-4798-A76B-FC1364D1873A}">
  <sheetPr>
    <pageSetUpPr fitToPage="1"/>
  </sheetPr>
  <dimension ref="A1:H34"/>
  <sheetViews>
    <sheetView view="pageBreakPreview" zoomScale="60" zoomScaleNormal="75" zoomScalePageLayoutView="75" workbookViewId="0">
      <selection activeCell="F13" sqref="F13:H13"/>
    </sheetView>
  </sheetViews>
  <sheetFormatPr defaultColWidth="13" defaultRowHeight="16.5" x14ac:dyDescent="0.25"/>
  <cols>
    <col min="1" max="1" width="16" style="261" customWidth="1"/>
    <col min="2" max="2" width="16.375" style="261" customWidth="1"/>
    <col min="3" max="4" width="16" style="261" customWidth="1"/>
    <col min="5" max="5" width="13.75" style="261" customWidth="1"/>
    <col min="6" max="6" width="26" style="261" customWidth="1"/>
    <col min="7" max="7" width="10.375" style="261" customWidth="1"/>
    <col min="8" max="8" width="28.375" style="261" customWidth="1"/>
    <col min="9" max="16384" width="13" style="261"/>
  </cols>
  <sheetData>
    <row r="1" spans="1:8" s="256" customFormat="1" ht="36.75" customHeight="1" x14ac:dyDescent="0.15">
      <c r="A1" s="256" t="s">
        <v>280</v>
      </c>
      <c r="B1" s="1514" t="s">
        <v>281</v>
      </c>
      <c r="C1" s="1514"/>
      <c r="D1" s="1514"/>
      <c r="E1" s="1514"/>
      <c r="F1" s="1514"/>
      <c r="G1" s="1514"/>
      <c r="H1" s="1514"/>
    </row>
    <row r="3" spans="1:8" ht="42.75" customHeight="1" x14ac:dyDescent="0.25">
      <c r="A3" s="1515" t="str">
        <f>Option!B84</f>
        <v>As of April 2026</v>
      </c>
      <c r="B3" s="257" t="s">
        <v>269</v>
      </c>
      <c r="C3" s="1517" t="str">
        <f>IF('New Graduate_checklist'!C2="","Fill in the checklist.",'New Graduate_checklist'!C2)</f>
        <v>Fill in the checklist.</v>
      </c>
      <c r="D3" s="1518"/>
      <c r="E3" s="257" t="s">
        <v>262</v>
      </c>
      <c r="F3" s="258" t="str">
        <f>IF('New Graduate_checklist'!E2="","Fill in the checklist.",'New Graduate_checklist'!E2)</f>
        <v>Fill in the checklist.</v>
      </c>
      <c r="G3" s="259" t="s">
        <v>263</v>
      </c>
      <c r="H3" s="260">
        <f ca="1">TODAY()</f>
        <v>46048</v>
      </c>
    </row>
    <row r="4" spans="1:8" ht="28.5" customHeight="1" x14ac:dyDescent="0.25">
      <c r="A4" s="1516"/>
      <c r="B4" s="259" t="s">
        <v>315</v>
      </c>
      <c r="C4" s="1517" t="str">
        <f>IF('New Graduate_checklist'!C3="","Fill in the checklist.",'New Graduate_checklist'!C3)</f>
        <v>Fill in the checklist.</v>
      </c>
      <c r="D4" s="1518"/>
      <c r="E4" s="262" t="s">
        <v>264</v>
      </c>
      <c r="F4" s="1519" t="str">
        <f>IF('New Graduate_checklist'!E3="","Fill in the checklist.",'New Graduate_checklist'!E3)</f>
        <v>Fill in the checklist.</v>
      </c>
      <c r="G4" s="1520"/>
      <c r="H4" s="1521"/>
    </row>
    <row r="5" spans="1:8" ht="28.5" customHeight="1" x14ac:dyDescent="0.25">
      <c r="A5" s="1516"/>
      <c r="B5" s="259" t="s">
        <v>214</v>
      </c>
      <c r="C5" s="1517" t="str">
        <f>IF('New Graduate_checklist'!C4="","Fill in the checklist.",'New Graduate_checklist'!C4)</f>
        <v>Fill in the checklist.</v>
      </c>
      <c r="D5" s="1518"/>
      <c r="E5" s="263"/>
      <c r="F5" s="1522"/>
      <c r="G5" s="1523"/>
      <c r="H5" s="1524"/>
    </row>
    <row r="6" spans="1:8" ht="21.75" customHeight="1" x14ac:dyDescent="0.25">
      <c r="A6" s="264"/>
      <c r="B6" s="264"/>
      <c r="C6" s="264"/>
      <c r="D6" s="264"/>
      <c r="E6" s="264"/>
      <c r="F6" s="264"/>
      <c r="G6" s="265"/>
      <c r="H6" s="265"/>
    </row>
    <row r="7" spans="1:8" ht="21.75" customHeight="1" x14ac:dyDescent="0.25">
      <c r="A7" s="266" t="s">
        <v>282</v>
      </c>
      <c r="B7" s="266"/>
      <c r="C7" s="266"/>
      <c r="D7" s="267"/>
      <c r="E7" s="267"/>
      <c r="F7" s="267"/>
      <c r="G7" s="268"/>
      <c r="H7" s="268"/>
    </row>
    <row r="8" spans="1:8" ht="21.75" customHeight="1" x14ac:dyDescent="0.25">
      <c r="A8" s="1509" t="s">
        <v>283</v>
      </c>
      <c r="B8" s="1509"/>
      <c r="C8" s="1509"/>
      <c r="D8" s="1510"/>
      <c r="E8" s="1510"/>
      <c r="F8" s="1510"/>
      <c r="G8" s="1510"/>
      <c r="H8" s="1510"/>
    </row>
    <row r="9" spans="1:8" ht="24" customHeight="1" x14ac:dyDescent="0.3">
      <c r="A9" s="270" t="s">
        <v>660</v>
      </c>
      <c r="B9" s="270"/>
      <c r="C9" s="270"/>
      <c r="D9" s="270"/>
      <c r="E9" s="267"/>
      <c r="F9" s="269"/>
      <c r="G9" s="270"/>
      <c r="H9" s="270"/>
    </row>
    <row r="10" spans="1:8" ht="24" customHeight="1" x14ac:dyDescent="0.25">
      <c r="A10" s="1511" t="s">
        <v>661</v>
      </c>
      <c r="B10" s="1511"/>
      <c r="C10" s="1511"/>
      <c r="D10" s="1511"/>
      <c r="E10" s="1511"/>
      <c r="F10" s="1511"/>
      <c r="G10" s="1511"/>
      <c r="H10" s="1511"/>
    </row>
    <row r="11" spans="1:8" ht="24" customHeight="1" x14ac:dyDescent="0.25">
      <c r="A11" s="1511"/>
      <c r="B11" s="1511"/>
      <c r="C11" s="1511"/>
      <c r="D11" s="1511"/>
      <c r="E11" s="1511"/>
      <c r="F11" s="1511"/>
      <c r="G11" s="1511"/>
      <c r="H11" s="1511"/>
    </row>
    <row r="12" spans="1:8" x14ac:dyDescent="0.25">
      <c r="E12" s="264"/>
      <c r="F12" s="271"/>
    </row>
    <row r="13" spans="1:8" ht="83.25" customHeight="1" x14ac:dyDescent="0.25">
      <c r="A13" s="272" t="s">
        <v>284</v>
      </c>
      <c r="B13" s="1512"/>
      <c r="C13" s="1512"/>
      <c r="D13" s="1512"/>
      <c r="E13" s="1513"/>
      <c r="F13" s="1499" t="s">
        <v>685</v>
      </c>
      <c r="G13" s="1500"/>
      <c r="H13" s="1501"/>
    </row>
    <row r="14" spans="1:8" ht="83.25" customHeight="1" x14ac:dyDescent="0.25">
      <c r="A14" s="272" t="s">
        <v>285</v>
      </c>
      <c r="B14" s="1512"/>
      <c r="C14" s="1512"/>
      <c r="D14" s="1512"/>
      <c r="E14" s="1513"/>
      <c r="F14" s="1499" t="s">
        <v>286</v>
      </c>
      <c r="G14" s="1500"/>
      <c r="H14" s="1501"/>
    </row>
    <row r="15" spans="1:8" ht="83.25" customHeight="1" x14ac:dyDescent="0.25">
      <c r="A15" s="272" t="s">
        <v>540</v>
      </c>
      <c r="B15" s="1497"/>
      <c r="C15" s="1497"/>
      <c r="D15" s="1497"/>
      <c r="E15" s="1498"/>
      <c r="F15" s="1499" t="s">
        <v>287</v>
      </c>
      <c r="G15" s="1500"/>
      <c r="H15" s="1501"/>
    </row>
    <row r="16" spans="1:8" ht="83.25" customHeight="1" x14ac:dyDescent="0.25">
      <c r="A16" s="273" t="s">
        <v>288</v>
      </c>
      <c r="B16" s="274"/>
      <c r="C16" s="275" t="s">
        <v>289</v>
      </c>
      <c r="D16" s="276"/>
      <c r="E16" s="275" t="s">
        <v>290</v>
      </c>
      <c r="F16" s="1499" t="s">
        <v>291</v>
      </c>
      <c r="G16" s="1502"/>
      <c r="H16" s="1503"/>
    </row>
    <row r="17" spans="1:8" ht="83.25" customHeight="1" x14ac:dyDescent="0.25">
      <c r="A17" s="273" t="s">
        <v>292</v>
      </c>
      <c r="B17" s="1504"/>
      <c r="C17" s="1505"/>
      <c r="D17" s="1506" t="s">
        <v>293</v>
      </c>
      <c r="E17" s="1507"/>
      <c r="F17" s="1508" t="s">
        <v>294</v>
      </c>
      <c r="G17" s="1502"/>
      <c r="H17" s="1503"/>
    </row>
    <row r="19" spans="1:8" ht="19.5" x14ac:dyDescent="0.3">
      <c r="A19" s="270" t="s">
        <v>295</v>
      </c>
      <c r="B19" s="270"/>
      <c r="C19" s="270"/>
      <c r="D19" s="270"/>
      <c r="E19" s="270"/>
      <c r="F19" s="270"/>
      <c r="G19" s="270"/>
      <c r="H19" s="270"/>
    </row>
    <row r="20" spans="1:8" ht="23.25" customHeight="1" x14ac:dyDescent="0.3">
      <c r="A20" s="270" t="s">
        <v>577</v>
      </c>
      <c r="B20" s="270"/>
      <c r="C20" s="270"/>
      <c r="D20" s="270"/>
      <c r="E20" s="270"/>
      <c r="F20" s="270"/>
      <c r="G20" s="270"/>
      <c r="H20" s="270"/>
    </row>
    <row r="21" spans="1:8" ht="23.25" customHeight="1" x14ac:dyDescent="0.3">
      <c r="A21" s="270" t="s">
        <v>296</v>
      </c>
      <c r="B21" s="270"/>
      <c r="C21" s="270"/>
      <c r="D21" s="270"/>
      <c r="E21" s="270"/>
      <c r="F21" s="270"/>
      <c r="G21" s="270"/>
      <c r="H21" s="270"/>
    </row>
    <row r="22" spans="1:8" ht="23.25" customHeight="1" x14ac:dyDescent="0.3">
      <c r="A22" s="270" t="s">
        <v>297</v>
      </c>
      <c r="B22" s="270"/>
      <c r="C22" s="270"/>
      <c r="D22" s="270"/>
      <c r="E22" s="270"/>
      <c r="F22" s="270"/>
      <c r="G22" s="270"/>
      <c r="H22" s="270"/>
    </row>
    <row r="23" spans="1:8" ht="24" customHeight="1" x14ac:dyDescent="0.25">
      <c r="A23" s="1511" t="s">
        <v>578</v>
      </c>
      <c r="B23" s="1511"/>
      <c r="C23" s="1511"/>
      <c r="D23" s="1511"/>
      <c r="E23" s="1511"/>
      <c r="F23" s="1511"/>
      <c r="G23" s="1511"/>
      <c r="H23" s="1511"/>
    </row>
    <row r="24" spans="1:8" ht="16.5" customHeight="1" x14ac:dyDescent="0.25">
      <c r="A24" s="1511"/>
      <c r="B24" s="1511"/>
      <c r="C24" s="1511"/>
      <c r="D24" s="1511"/>
      <c r="E24" s="1511"/>
      <c r="F24" s="1511"/>
      <c r="G24" s="1511"/>
      <c r="H24" s="1511"/>
    </row>
    <row r="25" spans="1:8" ht="19.5" x14ac:dyDescent="0.25">
      <c r="A25" s="277"/>
      <c r="B25" s="277"/>
      <c r="C25" s="277"/>
      <c r="D25" s="277"/>
      <c r="E25" s="277"/>
      <c r="F25" s="277"/>
      <c r="G25" s="277"/>
      <c r="H25" s="277"/>
    </row>
    <row r="26" spans="1:8" ht="48.75" customHeight="1" x14ac:dyDescent="0.25">
      <c r="A26" s="299" t="s">
        <v>298</v>
      </c>
      <c r="B26" s="1526"/>
      <c r="C26" s="1526"/>
      <c r="D26" s="1526"/>
      <c r="E26" s="1526"/>
    </row>
    <row r="27" spans="1:8" ht="51" customHeight="1" x14ac:dyDescent="0.25">
      <c r="A27" s="296" t="s">
        <v>299</v>
      </c>
      <c r="B27" s="1527"/>
      <c r="C27" s="1527"/>
      <c r="D27" s="1527"/>
      <c r="E27" s="1527"/>
    </row>
    <row r="28" spans="1:8" ht="51" customHeight="1" x14ac:dyDescent="0.25">
      <c r="A28" s="297" t="s">
        <v>579</v>
      </c>
      <c r="B28" s="1528"/>
      <c r="C28" s="1528"/>
      <c r="D28" s="1528"/>
      <c r="E28" s="1528"/>
      <c r="F28" s="1529" t="s">
        <v>580</v>
      </c>
      <c r="G28" s="1529"/>
      <c r="H28" s="1529"/>
    </row>
    <row r="29" spans="1:8" ht="51" customHeight="1" x14ac:dyDescent="0.25">
      <c r="A29" s="297" t="s">
        <v>300</v>
      </c>
      <c r="B29" s="1525"/>
      <c r="C29" s="1525"/>
      <c r="D29" s="1525"/>
      <c r="E29" s="1525"/>
      <c r="F29" s="298"/>
    </row>
    <row r="31" spans="1:8" ht="19.5" x14ac:dyDescent="0.3">
      <c r="A31" s="270" t="s">
        <v>301</v>
      </c>
      <c r="B31" s="270"/>
      <c r="C31" s="270"/>
      <c r="D31" s="270"/>
    </row>
    <row r="32" spans="1:8" ht="19.5" x14ac:dyDescent="0.3">
      <c r="A32" s="270"/>
      <c r="B32" s="270"/>
      <c r="C32" s="270"/>
      <c r="D32" s="270"/>
    </row>
    <row r="33" spans="1:4" ht="19.5" x14ac:dyDescent="0.3">
      <c r="A33" s="270" t="s">
        <v>302</v>
      </c>
      <c r="B33" s="270"/>
      <c r="C33" s="270"/>
      <c r="D33" s="270"/>
    </row>
    <row r="34" spans="1:4" ht="19.5" x14ac:dyDescent="0.3">
      <c r="A34" s="270" t="s">
        <v>303</v>
      </c>
      <c r="B34" s="270"/>
      <c r="C34" s="270"/>
      <c r="D34" s="270"/>
    </row>
  </sheetData>
  <sheetProtection algorithmName="SHA-512" hashValue="YhLRFiFBPkjMSvHPAq+SR+8gWbp6ed5h9LnhUvdEFJIBRQHCafDVg3EEB11IWNx6m3CtudlOrG/fx1oVp6hTXg==" saltValue="D+qfjZQMM0biDw6GK2TzgA==" spinCount="100000" sheet="1" scenarios="1"/>
  <mergeCells count="24">
    <mergeCell ref="B29:E29"/>
    <mergeCell ref="A23:H24"/>
    <mergeCell ref="B26:E26"/>
    <mergeCell ref="B27:E27"/>
    <mergeCell ref="B28:E28"/>
    <mergeCell ref="F28:H28"/>
    <mergeCell ref="B1:H1"/>
    <mergeCell ref="A3:A5"/>
    <mergeCell ref="C3:D3"/>
    <mergeCell ref="C4:D4"/>
    <mergeCell ref="F4:H5"/>
    <mergeCell ref="C5:D5"/>
    <mergeCell ref="A8:H8"/>
    <mergeCell ref="A10:H11"/>
    <mergeCell ref="B13:E13"/>
    <mergeCell ref="F13:H13"/>
    <mergeCell ref="B14:E14"/>
    <mergeCell ref="F14:H14"/>
    <mergeCell ref="B15:E15"/>
    <mergeCell ref="F15:H15"/>
    <mergeCell ref="F16:H16"/>
    <mergeCell ref="B17:C17"/>
    <mergeCell ref="D17:E17"/>
    <mergeCell ref="F17:H17"/>
  </mergeCells>
  <phoneticPr fontId="8"/>
  <printOptions horizontalCentered="1" verticalCentered="1"/>
  <pageMargins left="0.19685039370078741" right="0.19685039370078741" top="0.23622047244094491" bottom="0.15748031496062992"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A0B6-4929-4ECD-B967-CA1CB2719A0C}">
  <sheetPr>
    <pageSetUpPr fitToPage="1"/>
  </sheetPr>
  <dimension ref="A1:AE69"/>
  <sheetViews>
    <sheetView zoomScale="80" zoomScaleNormal="80" zoomScaleSheetLayoutView="50" zoomScalePageLayoutView="75" workbookViewId="0">
      <selection activeCell="G10" sqref="G10"/>
    </sheetView>
  </sheetViews>
  <sheetFormatPr defaultColWidth="13" defaultRowHeight="17.25" x14ac:dyDescent="0.3"/>
  <cols>
    <col min="1" max="2" width="8.25" style="83" customWidth="1"/>
    <col min="3" max="3" width="7.625" style="83" customWidth="1"/>
    <col min="4" max="4" width="28" style="83" customWidth="1"/>
    <col min="5" max="5" width="28.625" style="83" customWidth="1"/>
    <col min="6" max="6" width="23.5" style="83" customWidth="1"/>
    <col min="7" max="7" width="12" style="83" customWidth="1"/>
    <col min="8" max="8" width="17.875" style="83" customWidth="1"/>
    <col min="9" max="9" width="25.5" style="83" customWidth="1"/>
    <col min="10" max="10" width="30.25" style="83" customWidth="1"/>
    <col min="11" max="13" width="6" style="83" customWidth="1"/>
    <col min="14" max="14" width="22.625" style="83" customWidth="1"/>
    <col min="15" max="15" width="5.125" style="83" customWidth="1"/>
    <col min="16" max="16" width="28.75" style="83" customWidth="1"/>
    <col min="17" max="17" width="5.5" style="83" customWidth="1"/>
    <col min="18" max="19" width="13" style="83"/>
    <col min="20" max="20" width="7.75" style="83" customWidth="1"/>
    <col min="21" max="21" width="29.125" style="83" customWidth="1"/>
    <col min="22" max="22" width="18.625" style="83" customWidth="1"/>
    <col min="23" max="23" width="36" style="83" customWidth="1"/>
    <col min="24" max="25" width="13" style="83"/>
    <col min="26" max="26" width="26.375" style="83" customWidth="1"/>
    <col min="27" max="28" width="13" style="83"/>
    <col min="29" max="30" width="10.125" style="83" customWidth="1"/>
    <col min="31" max="16384" width="13" style="83"/>
  </cols>
  <sheetData>
    <row r="1" spans="1:31" s="90" customFormat="1" ht="36.75" customHeight="1" x14ac:dyDescent="0.15">
      <c r="A1" s="90" t="s">
        <v>304</v>
      </c>
      <c r="B1" s="1441" t="s">
        <v>305</v>
      </c>
      <c r="C1" s="1441"/>
      <c r="D1" s="1441"/>
      <c r="E1" s="1441"/>
      <c r="F1" s="1441"/>
      <c r="G1" s="1441"/>
      <c r="H1" s="1441"/>
      <c r="I1" s="1441"/>
      <c r="J1" s="1441"/>
      <c r="K1" s="1441"/>
      <c r="L1" s="1441"/>
      <c r="M1" s="1441"/>
      <c r="N1" s="1441"/>
      <c r="P1" s="977" t="s">
        <v>432</v>
      </c>
      <c r="R1" s="90" t="s">
        <v>304</v>
      </c>
      <c r="S1" s="1591" t="s">
        <v>305</v>
      </c>
      <c r="T1" s="1591"/>
      <c r="U1" s="1591"/>
      <c r="V1" s="1591"/>
      <c r="W1" s="1591"/>
      <c r="X1" s="1591"/>
      <c r="Y1" s="1591"/>
      <c r="Z1" s="1591"/>
      <c r="AA1" s="1591"/>
      <c r="AB1" s="1591"/>
      <c r="AC1" s="1591"/>
      <c r="AD1" s="1591"/>
      <c r="AE1" s="1591"/>
    </row>
    <row r="2" spans="1:31" ht="35.25" customHeight="1" x14ac:dyDescent="0.3">
      <c r="A2" s="1579" t="str">
        <f>Option!B84</f>
        <v>As of April 2026</v>
      </c>
      <c r="B2" s="1580"/>
      <c r="C2" s="1585" t="s">
        <v>269</v>
      </c>
      <c r="D2" s="1585"/>
      <c r="E2" s="1586" t="str">
        <f>IF('New Graduate_checklist'!C2="","Fill in the checklist.",'New Graduate_checklist'!C2)</f>
        <v>Fill in the checklist.</v>
      </c>
      <c r="F2" s="1586"/>
      <c r="G2" s="1586"/>
      <c r="H2" s="1586"/>
      <c r="I2" s="95" t="s">
        <v>262</v>
      </c>
      <c r="J2" s="97" t="str">
        <f>IF('New Graduate_checklist'!E2="","Fill in the checklist.",'New Graduate_checklist'!E2)</f>
        <v>Fill in the checklist.</v>
      </c>
      <c r="K2" s="1564" t="s">
        <v>263</v>
      </c>
      <c r="L2" s="1564"/>
      <c r="M2" s="1564"/>
      <c r="N2" s="82">
        <f ca="1">TODAY()</f>
        <v>46048</v>
      </c>
      <c r="P2" s="977"/>
      <c r="R2" s="415"/>
      <c r="S2" s="415"/>
      <c r="T2" s="416"/>
      <c r="U2" s="416"/>
      <c r="V2" s="416"/>
      <c r="W2" s="416"/>
      <c r="X2" s="416"/>
      <c r="Y2" s="416"/>
      <c r="Z2" s="417"/>
      <c r="AA2" s="416"/>
      <c r="AB2" s="416"/>
      <c r="AC2" s="88"/>
      <c r="AD2" s="88"/>
      <c r="AE2" s="418"/>
    </row>
    <row r="3" spans="1:31" ht="27.75" customHeight="1" x14ac:dyDescent="0.3">
      <c r="A3" s="1581"/>
      <c r="B3" s="1582"/>
      <c r="C3" s="1564" t="s">
        <v>315</v>
      </c>
      <c r="D3" s="1564"/>
      <c r="E3" s="1586" t="str">
        <f>IF('New Graduate_checklist'!C3="","Fill in the checklist.",'New Graduate_checklist'!C3)</f>
        <v>Fill in the checklist.</v>
      </c>
      <c r="F3" s="1586"/>
      <c r="G3" s="1586"/>
      <c r="H3" s="1586"/>
      <c r="I3" s="1585" t="s">
        <v>264</v>
      </c>
      <c r="J3" s="1586" t="str">
        <f>IF('New Graduate_checklist'!E3="","Fill in the checklist.",'New Graduate_checklist'!E3)</f>
        <v>Fill in the checklist.</v>
      </c>
      <c r="K3" s="1586"/>
      <c r="L3" s="1586"/>
      <c r="M3" s="1586"/>
      <c r="N3" s="1586"/>
      <c r="P3" s="977"/>
      <c r="R3" s="415"/>
      <c r="S3" s="415"/>
      <c r="T3" s="88"/>
      <c r="U3" s="88"/>
      <c r="V3" s="416"/>
      <c r="W3" s="416"/>
      <c r="X3" s="416"/>
      <c r="Y3" s="416"/>
      <c r="Z3" s="416"/>
      <c r="AA3" s="416"/>
      <c r="AB3" s="416"/>
      <c r="AC3" s="416"/>
      <c r="AD3" s="416"/>
      <c r="AE3" s="416"/>
    </row>
    <row r="4" spans="1:31" ht="27.75" customHeight="1" x14ac:dyDescent="0.3">
      <c r="A4" s="1583"/>
      <c r="B4" s="1584"/>
      <c r="C4" s="1564" t="s">
        <v>214</v>
      </c>
      <c r="D4" s="1564"/>
      <c r="E4" s="1586" t="str">
        <f>IF('New Graduate_checklist'!C4="","Fill in the checklist.",'New Graduate_checklist'!C4)</f>
        <v>Fill in the checklist.</v>
      </c>
      <c r="F4" s="1586"/>
      <c r="G4" s="1586"/>
      <c r="H4" s="1586"/>
      <c r="I4" s="1585"/>
      <c r="J4" s="1586"/>
      <c r="K4" s="1586"/>
      <c r="L4" s="1586"/>
      <c r="M4" s="1586"/>
      <c r="N4" s="1586"/>
      <c r="P4" s="977"/>
      <c r="R4" s="415"/>
      <c r="S4" s="415"/>
      <c r="T4" s="88"/>
      <c r="U4" s="88"/>
      <c r="V4" s="416"/>
      <c r="W4" s="416"/>
      <c r="X4" s="416"/>
      <c r="Y4" s="416"/>
      <c r="Z4" s="416"/>
      <c r="AA4" s="416"/>
      <c r="AB4" s="416"/>
      <c r="AC4" s="416"/>
      <c r="AD4" s="416"/>
      <c r="AE4" s="416"/>
    </row>
    <row r="5" spans="1:31" ht="21.75" customHeight="1" thickBot="1" x14ac:dyDescent="0.35">
      <c r="A5" s="1587" t="s">
        <v>541</v>
      </c>
      <c r="B5" s="1588"/>
      <c r="C5" s="1588"/>
      <c r="D5" s="1588"/>
      <c r="E5" s="1588"/>
      <c r="F5" s="1588"/>
      <c r="G5" s="1588"/>
      <c r="H5" s="1588"/>
      <c r="I5" s="1588"/>
      <c r="J5" s="1588"/>
      <c r="K5" s="1588"/>
      <c r="L5" s="1588"/>
      <c r="M5" s="1588"/>
      <c r="N5" s="1588"/>
      <c r="P5" s="419"/>
      <c r="R5" s="1592" t="s">
        <v>541</v>
      </c>
      <c r="S5" s="1589"/>
      <c r="T5" s="1589"/>
      <c r="U5" s="1589"/>
      <c r="V5" s="1589"/>
      <c r="W5" s="1589"/>
      <c r="X5" s="1589"/>
      <c r="Y5" s="1589"/>
      <c r="Z5" s="1589"/>
      <c r="AA5" s="1589"/>
      <c r="AB5" s="1589"/>
      <c r="AC5" s="1589"/>
      <c r="AD5" s="1589"/>
      <c r="AE5" s="1589"/>
    </row>
    <row r="6" spans="1:31" ht="18" thickTop="1" x14ac:dyDescent="0.3">
      <c r="A6" s="1589"/>
      <c r="B6" s="1589"/>
      <c r="C6" s="1589"/>
      <c r="D6" s="1589"/>
      <c r="E6" s="1589"/>
      <c r="F6" s="1589"/>
      <c r="G6" s="1589"/>
      <c r="H6" s="1589"/>
      <c r="I6" s="1589"/>
      <c r="J6" s="1589"/>
      <c r="K6" s="1589"/>
      <c r="L6" s="1589"/>
      <c r="M6" s="1589"/>
      <c r="N6" s="1589"/>
      <c r="P6" s="1594" t="s">
        <v>563</v>
      </c>
      <c r="R6" s="1589"/>
      <c r="S6" s="1589"/>
      <c r="T6" s="1589"/>
      <c r="U6" s="1589"/>
      <c r="V6" s="1589"/>
      <c r="W6" s="1589"/>
      <c r="X6" s="1589"/>
      <c r="Y6" s="1589"/>
      <c r="Z6" s="1589"/>
      <c r="AA6" s="1589"/>
      <c r="AB6" s="1589"/>
      <c r="AC6" s="1589"/>
      <c r="AD6" s="1589"/>
      <c r="AE6" s="1589"/>
    </row>
    <row r="7" spans="1:31" ht="21.75" customHeight="1" thickBot="1" x14ac:dyDescent="0.35">
      <c r="A7" s="1590"/>
      <c r="B7" s="1590"/>
      <c r="C7" s="1590"/>
      <c r="D7" s="1590"/>
      <c r="E7" s="1590"/>
      <c r="F7" s="1590"/>
      <c r="G7" s="1590"/>
      <c r="H7" s="1590"/>
      <c r="I7" s="1590"/>
      <c r="J7" s="1590"/>
      <c r="K7" s="1590"/>
      <c r="L7" s="1590"/>
      <c r="M7" s="1590"/>
      <c r="N7" s="1590"/>
      <c r="P7" s="1595"/>
      <c r="R7" s="1593"/>
      <c r="S7" s="1593"/>
      <c r="T7" s="1593"/>
      <c r="U7" s="1593"/>
      <c r="V7" s="1593"/>
      <c r="W7" s="1593"/>
      <c r="X7" s="1593"/>
      <c r="Y7" s="1593"/>
      <c r="Z7" s="1593"/>
      <c r="AA7" s="1593"/>
      <c r="AB7" s="1593"/>
      <c r="AC7" s="1593"/>
      <c r="AD7" s="1593"/>
      <c r="AE7" s="1593"/>
    </row>
    <row r="8" spans="1:31" ht="33.75" customHeight="1" thickTop="1" thickBot="1" x14ac:dyDescent="0.4">
      <c r="A8" s="1571" t="s">
        <v>412</v>
      </c>
      <c r="B8" s="1572"/>
      <c r="C8" s="1572"/>
      <c r="D8" s="1575" t="s">
        <v>413</v>
      </c>
      <c r="E8" s="1575"/>
      <c r="F8" s="1551" t="s">
        <v>490</v>
      </c>
      <c r="G8" s="1551"/>
      <c r="H8" s="1552" t="s">
        <v>491</v>
      </c>
      <c r="I8" s="209" t="s">
        <v>492</v>
      </c>
      <c r="J8" s="228" t="str">
        <f>D8</f>
        <v>(select)</v>
      </c>
      <c r="K8" s="210" t="s">
        <v>493</v>
      </c>
      <c r="L8" s="1577"/>
      <c r="M8" s="1577"/>
      <c r="N8" s="1578"/>
      <c r="P8" s="1596"/>
      <c r="Q8" s="420"/>
      <c r="R8" s="1573" t="s">
        <v>412</v>
      </c>
      <c r="S8" s="1574"/>
      <c r="T8" s="1574"/>
      <c r="U8" s="1597" t="s">
        <v>564</v>
      </c>
      <c r="V8" s="1598"/>
      <c r="W8" s="1600" t="s">
        <v>490</v>
      </c>
      <c r="X8" s="1451"/>
      <c r="Y8" s="1553" t="s">
        <v>491</v>
      </c>
      <c r="Z8" s="421" t="s">
        <v>492</v>
      </c>
      <c r="AA8" s="422" t="str">
        <f>U8</f>
        <v>my mother</v>
      </c>
      <c r="AB8" s="423" t="s">
        <v>493</v>
      </c>
      <c r="AC8" s="1601" t="s">
        <v>573</v>
      </c>
      <c r="AD8" s="1602"/>
      <c r="AE8" s="1603"/>
    </row>
    <row r="9" spans="1:31" ht="33.75" customHeight="1" thickBot="1" x14ac:dyDescent="0.4">
      <c r="A9" s="1573"/>
      <c r="B9" s="1574"/>
      <c r="C9" s="1574"/>
      <c r="D9" s="1576"/>
      <c r="E9" s="1576"/>
      <c r="F9" s="1451"/>
      <c r="G9" s="1451"/>
      <c r="H9" s="1553"/>
      <c r="I9" s="211" t="s">
        <v>494</v>
      </c>
      <c r="J9" s="229" t="str">
        <f>D8</f>
        <v>(select)</v>
      </c>
      <c r="K9" s="212" t="s">
        <v>493</v>
      </c>
      <c r="L9" s="1556"/>
      <c r="M9" s="1556"/>
      <c r="N9" s="1557"/>
      <c r="P9" s="424"/>
      <c r="Q9" s="168"/>
      <c r="R9" s="1573"/>
      <c r="S9" s="1574"/>
      <c r="T9" s="1574"/>
      <c r="U9" s="1599"/>
      <c r="V9" s="1550"/>
      <c r="W9" s="1600"/>
      <c r="X9" s="1451"/>
      <c r="Y9" s="1553"/>
      <c r="Z9" s="211" t="s">
        <v>494</v>
      </c>
      <c r="AA9" s="229" t="str">
        <f>U8</f>
        <v>my mother</v>
      </c>
      <c r="AB9" s="425" t="s">
        <v>493</v>
      </c>
      <c r="AC9" s="1604"/>
      <c r="AD9" s="1605"/>
      <c r="AE9" s="1606"/>
    </row>
    <row r="10" spans="1:31" ht="21.75" customHeight="1" thickTop="1" thickBot="1" x14ac:dyDescent="0.35">
      <c r="A10" s="159" t="s">
        <v>414</v>
      </c>
      <c r="B10" s="88"/>
      <c r="C10" s="88"/>
      <c r="D10" s="88"/>
      <c r="E10" s="88"/>
      <c r="F10" s="88"/>
      <c r="G10" s="88"/>
      <c r="H10" s="88"/>
      <c r="I10" s="88"/>
      <c r="J10" s="88"/>
      <c r="K10" s="88"/>
      <c r="L10" s="88"/>
      <c r="M10" s="88"/>
      <c r="N10" s="160"/>
      <c r="P10" s="1609" t="s">
        <v>565</v>
      </c>
      <c r="Q10" s="168"/>
      <c r="R10" s="426" t="s">
        <v>414</v>
      </c>
      <c r="S10" s="88"/>
      <c r="T10" s="88"/>
      <c r="U10" s="88"/>
      <c r="V10" s="88"/>
      <c r="W10" s="88"/>
      <c r="X10" s="88"/>
      <c r="Y10" s="88"/>
      <c r="Z10" s="88"/>
      <c r="AA10" s="88"/>
      <c r="AB10" s="88"/>
      <c r="AC10" s="88"/>
      <c r="AD10" s="88"/>
      <c r="AE10" s="160"/>
    </row>
    <row r="11" spans="1:31" ht="21.75" customHeight="1" thickTop="1" thickBot="1" x14ac:dyDescent="0.35">
      <c r="A11" s="161" t="s">
        <v>415</v>
      </c>
      <c r="B11" s="463" t="s">
        <v>736</v>
      </c>
      <c r="D11" s="88"/>
      <c r="E11" s="88"/>
      <c r="F11" s="88"/>
      <c r="G11" s="88"/>
      <c r="H11" s="88"/>
      <c r="I11" s="88"/>
      <c r="J11" s="88"/>
      <c r="K11" s="88"/>
      <c r="L11" s="88"/>
      <c r="M11" s="88"/>
      <c r="N11" s="160"/>
      <c r="P11" s="1610"/>
      <c r="R11" s="427" t="s">
        <v>10</v>
      </c>
      <c r="S11" s="463" t="s">
        <v>736</v>
      </c>
      <c r="U11" s="88"/>
      <c r="V11" s="88"/>
      <c r="W11" s="88"/>
      <c r="X11" s="88"/>
      <c r="Y11" s="88"/>
      <c r="Z11" s="88"/>
      <c r="AA11" s="88"/>
      <c r="AB11" s="88"/>
      <c r="AC11" s="88"/>
      <c r="AD11" s="88"/>
      <c r="AE11" s="160"/>
    </row>
    <row r="12" spans="1:31" ht="21.75" customHeight="1" thickTop="1" x14ac:dyDescent="0.3">
      <c r="A12" s="163" t="s">
        <v>416</v>
      </c>
      <c r="B12" s="88"/>
      <c r="C12" s="88"/>
      <c r="D12" s="88"/>
      <c r="E12" s="88"/>
      <c r="F12" s="88"/>
      <c r="G12" s="88"/>
      <c r="H12" s="88"/>
      <c r="I12" s="88"/>
      <c r="J12" s="88"/>
      <c r="K12" s="88"/>
      <c r="L12" s="88"/>
      <c r="M12" s="88"/>
      <c r="N12" s="160"/>
      <c r="P12" s="1610"/>
      <c r="Q12" s="428"/>
      <c r="R12" s="163" t="s">
        <v>416</v>
      </c>
      <c r="S12" s="88"/>
      <c r="T12" s="88"/>
      <c r="U12" s="88"/>
      <c r="V12" s="88"/>
      <c r="W12" s="429"/>
      <c r="X12" s="88"/>
      <c r="Y12" s="88"/>
      <c r="Z12" s="88"/>
      <c r="AA12" s="88"/>
      <c r="AB12" s="88"/>
      <c r="AC12" s="88"/>
      <c r="AD12" s="88"/>
      <c r="AE12" s="160"/>
    </row>
    <row r="13" spans="1:31" ht="21.75" customHeight="1" thickBot="1" x14ac:dyDescent="0.45">
      <c r="A13" s="163" t="s">
        <v>496</v>
      </c>
      <c r="B13" s="88"/>
      <c r="C13" s="88"/>
      <c r="D13" s="88"/>
      <c r="E13" s="88"/>
      <c r="F13" s="88"/>
      <c r="G13" s="88"/>
      <c r="H13" s="88"/>
      <c r="I13" s="88"/>
      <c r="J13" s="88"/>
      <c r="K13" s="88"/>
      <c r="L13" s="88"/>
      <c r="M13" s="88"/>
      <c r="N13" s="160"/>
      <c r="P13" s="1611"/>
      <c r="R13" s="163" t="s">
        <v>496</v>
      </c>
      <c r="S13" s="88"/>
      <c r="T13" s="88"/>
      <c r="U13" s="88"/>
      <c r="V13" s="88"/>
      <c r="W13" s="88"/>
      <c r="X13" s="88"/>
      <c r="Y13" s="88"/>
      <c r="Z13" s="88"/>
      <c r="AA13" s="88"/>
      <c r="AB13" s="88"/>
      <c r="AC13" s="88"/>
      <c r="AD13" s="88"/>
      <c r="AE13" s="160"/>
    </row>
    <row r="14" spans="1:31" ht="90" customHeight="1" thickTop="1" thickBot="1" x14ac:dyDescent="0.35">
      <c r="A14" s="1561"/>
      <c r="B14" s="1562"/>
      <c r="C14" s="1562"/>
      <c r="D14" s="1562"/>
      <c r="E14" s="1562"/>
      <c r="F14" s="1562"/>
      <c r="G14" s="1562"/>
      <c r="H14" s="1562"/>
      <c r="I14" s="1562"/>
      <c r="J14" s="1562"/>
      <c r="K14" s="1562"/>
      <c r="L14" s="1562"/>
      <c r="M14" s="1562"/>
      <c r="N14" s="1563"/>
      <c r="P14" s="424"/>
      <c r="R14" s="1534" t="s">
        <v>575</v>
      </c>
      <c r="S14" s="1612"/>
      <c r="T14" s="1612"/>
      <c r="U14" s="1612"/>
      <c r="V14" s="1612"/>
      <c r="W14" s="1612"/>
      <c r="X14" s="1612"/>
      <c r="Y14" s="1612"/>
      <c r="Z14" s="1612"/>
      <c r="AA14" s="1612"/>
      <c r="AB14" s="1612"/>
      <c r="AC14" s="1612"/>
      <c r="AD14" s="1612"/>
      <c r="AE14" s="1613"/>
    </row>
    <row r="15" spans="1:31" ht="15.75" customHeight="1" thickTop="1" x14ac:dyDescent="0.3">
      <c r="A15" s="164"/>
      <c r="B15" s="88"/>
      <c r="C15" s="88"/>
      <c r="D15" s="88"/>
      <c r="E15" s="88"/>
      <c r="F15" s="88"/>
      <c r="G15" s="88"/>
      <c r="H15" s="88"/>
      <c r="I15" s="88"/>
      <c r="J15" s="88"/>
      <c r="K15" s="88"/>
      <c r="L15" s="88"/>
      <c r="M15" s="88"/>
      <c r="N15" s="160"/>
      <c r="P15" s="1540" t="s">
        <v>566</v>
      </c>
      <c r="R15" s="164"/>
      <c r="S15" s="88"/>
      <c r="T15" s="88"/>
      <c r="U15" s="88"/>
      <c r="V15" s="88"/>
      <c r="W15" s="88"/>
      <c r="X15" s="88"/>
      <c r="Y15" s="88"/>
      <c r="Z15" s="88"/>
      <c r="AA15" s="88"/>
      <c r="AB15" s="88"/>
      <c r="AC15" s="88"/>
      <c r="AD15" s="88"/>
      <c r="AE15" s="160"/>
    </row>
    <row r="16" spans="1:31" ht="21.75" customHeight="1" x14ac:dyDescent="0.3">
      <c r="A16" s="161" t="s">
        <v>415</v>
      </c>
      <c r="B16" s="89" t="s">
        <v>686</v>
      </c>
      <c r="D16" s="88"/>
      <c r="E16" s="88"/>
      <c r="F16" s="88"/>
      <c r="G16" s="88"/>
      <c r="H16" s="88"/>
      <c r="I16" s="88"/>
      <c r="J16" s="88"/>
      <c r="K16" s="88"/>
      <c r="L16" s="88"/>
      <c r="M16" s="88"/>
      <c r="N16" s="160"/>
      <c r="P16" s="1541"/>
      <c r="R16" s="430" t="s">
        <v>415</v>
      </c>
      <c r="S16" s="89" t="s">
        <v>686</v>
      </c>
      <c r="U16" s="88"/>
      <c r="V16" s="88"/>
      <c r="W16" s="88"/>
      <c r="X16" s="88"/>
      <c r="Y16" s="88"/>
      <c r="Z16" s="88"/>
      <c r="AA16" s="88"/>
      <c r="AB16" s="88"/>
      <c r="AC16" s="88"/>
      <c r="AD16" s="88"/>
      <c r="AE16" s="160"/>
    </row>
    <row r="17" spans="1:31" s="261" customFormat="1" ht="21.75" customHeight="1" x14ac:dyDescent="0.3">
      <c r="A17" s="440" t="s">
        <v>706</v>
      </c>
      <c r="B17" s="83"/>
      <c r="C17" s="88"/>
      <c r="D17" s="88"/>
      <c r="E17" s="88"/>
      <c r="F17" s="88"/>
      <c r="G17" s="88"/>
      <c r="H17" s="88"/>
      <c r="I17" s="88"/>
      <c r="J17" s="88"/>
      <c r="K17" s="162"/>
      <c r="L17" s="162"/>
      <c r="M17" s="162"/>
      <c r="N17" s="441"/>
      <c r="P17" s="1541"/>
      <c r="R17" s="440" t="s">
        <v>706</v>
      </c>
      <c r="S17" s="83"/>
      <c r="T17" s="88"/>
      <c r="U17" s="88"/>
      <c r="V17" s="88"/>
      <c r="W17" s="88"/>
      <c r="X17" s="88"/>
      <c r="Y17" s="88"/>
      <c r="Z17" s="88"/>
      <c r="AA17" s="88"/>
      <c r="AB17" s="162"/>
      <c r="AC17" s="162"/>
      <c r="AD17" s="162"/>
      <c r="AE17" s="441"/>
    </row>
    <row r="18" spans="1:31" s="261" customFormat="1" ht="19.5" customHeight="1" x14ac:dyDescent="0.3">
      <c r="A18" s="442" t="s">
        <v>415</v>
      </c>
      <c r="B18" s="88" t="s">
        <v>707</v>
      </c>
      <c r="C18" s="83"/>
      <c r="D18" s="88"/>
      <c r="E18" s="88"/>
      <c r="F18" s="88"/>
      <c r="G18" s="88"/>
      <c r="H18" s="88"/>
      <c r="I18" s="88"/>
      <c r="J18" s="88"/>
      <c r="K18" s="162"/>
      <c r="L18" s="162"/>
      <c r="M18" s="162"/>
      <c r="N18" s="441"/>
      <c r="P18" s="1541"/>
      <c r="Q18" s="443"/>
      <c r="R18" s="442" t="s">
        <v>10</v>
      </c>
      <c r="S18" s="88" t="s">
        <v>707</v>
      </c>
      <c r="T18" s="83"/>
      <c r="U18" s="88"/>
      <c r="V18" s="88"/>
      <c r="W18" s="88"/>
      <c r="X18" s="88"/>
      <c r="Y18" s="88"/>
      <c r="Z18" s="88"/>
      <c r="AA18" s="88"/>
      <c r="AB18" s="162"/>
      <c r="AC18" s="162"/>
      <c r="AD18" s="162"/>
      <c r="AE18" s="441"/>
    </row>
    <row r="19" spans="1:31" s="261" customFormat="1" ht="19.5" customHeight="1" thickBot="1" x14ac:dyDescent="0.35">
      <c r="A19" s="164"/>
      <c r="B19" s="88" t="s">
        <v>708</v>
      </c>
      <c r="C19" s="83"/>
      <c r="D19" s="83"/>
      <c r="E19" s="169" t="s">
        <v>417</v>
      </c>
      <c r="F19" s="83" t="s">
        <v>709</v>
      </c>
      <c r="G19" s="83"/>
      <c r="H19" s="444"/>
      <c r="I19" s="88" t="s">
        <v>107</v>
      </c>
      <c r="K19" s="162"/>
      <c r="L19" s="162"/>
      <c r="M19" s="162"/>
      <c r="N19" s="441"/>
      <c r="P19" s="1541"/>
      <c r="Q19" s="443"/>
      <c r="R19" s="164"/>
      <c r="S19" s="88" t="s">
        <v>708</v>
      </c>
      <c r="T19" s="83"/>
      <c r="U19" s="83"/>
      <c r="V19" s="169" t="s">
        <v>710</v>
      </c>
      <c r="W19" s="83" t="s">
        <v>709</v>
      </c>
      <c r="X19" s="444">
        <v>2250000</v>
      </c>
      <c r="Y19" s="88" t="s">
        <v>107</v>
      </c>
      <c r="AB19" s="162"/>
      <c r="AC19" s="162"/>
      <c r="AD19" s="162"/>
      <c r="AE19" s="441"/>
    </row>
    <row r="20" spans="1:31" s="261" customFormat="1" ht="19.5" customHeight="1" x14ac:dyDescent="0.3">
      <c r="A20" s="164"/>
      <c r="B20" s="88" t="s">
        <v>711</v>
      </c>
      <c r="C20" s="88"/>
      <c r="D20" s="88"/>
      <c r="E20" s="88"/>
      <c r="F20" s="88"/>
      <c r="G20" s="88"/>
      <c r="H20" s="88"/>
      <c r="I20" s="83"/>
      <c r="J20" s="88"/>
      <c r="K20" s="162"/>
      <c r="L20" s="162"/>
      <c r="M20" s="162"/>
      <c r="N20" s="441"/>
      <c r="P20" s="1541"/>
      <c r="Q20" s="443"/>
      <c r="R20" s="164"/>
      <c r="S20" s="88" t="s">
        <v>711</v>
      </c>
      <c r="T20" s="88"/>
      <c r="U20" s="88"/>
      <c r="V20" s="88"/>
      <c r="W20" s="88"/>
      <c r="X20" s="88"/>
      <c r="Y20" s="88"/>
      <c r="Z20" s="83"/>
      <c r="AA20" s="88"/>
      <c r="AB20" s="162"/>
      <c r="AC20" s="162"/>
      <c r="AD20" s="162"/>
      <c r="AE20" s="441"/>
    </row>
    <row r="21" spans="1:31" s="261" customFormat="1" ht="19.5" customHeight="1" x14ac:dyDescent="0.3">
      <c r="A21" s="164"/>
      <c r="B21" s="165" t="s">
        <v>415</v>
      </c>
      <c r="C21" s="83" t="s">
        <v>712</v>
      </c>
      <c r="D21" s="445" t="s">
        <v>713</v>
      </c>
      <c r="E21" s="446" t="s">
        <v>714</v>
      </c>
      <c r="G21" s="1532" t="s">
        <v>715</v>
      </c>
      <c r="H21" s="1532"/>
      <c r="I21" s="88" t="s">
        <v>716</v>
      </c>
      <c r="L21" s="1532" t="s">
        <v>715</v>
      </c>
      <c r="M21" s="1532"/>
      <c r="N21" s="441" t="s">
        <v>107</v>
      </c>
      <c r="P21" s="1541"/>
      <c r="Q21" s="443"/>
      <c r="R21" s="164"/>
      <c r="S21" s="165" t="s">
        <v>10</v>
      </c>
      <c r="T21" s="83" t="s">
        <v>712</v>
      </c>
      <c r="U21" s="445" t="s">
        <v>717</v>
      </c>
      <c r="V21" s="446" t="s">
        <v>714</v>
      </c>
      <c r="X21" s="1532" t="s">
        <v>718</v>
      </c>
      <c r="Y21" s="1532"/>
      <c r="Z21" s="88" t="s">
        <v>716</v>
      </c>
      <c r="AC21" s="1532" t="s">
        <v>718</v>
      </c>
      <c r="AD21" s="1532"/>
      <c r="AE21" s="441" t="s">
        <v>107</v>
      </c>
    </row>
    <row r="22" spans="1:31" s="261" customFormat="1" ht="19.5" customHeight="1" x14ac:dyDescent="0.25">
      <c r="A22" s="164"/>
      <c r="B22" s="165" t="s">
        <v>415</v>
      </c>
      <c r="C22" s="88" t="s">
        <v>719</v>
      </c>
      <c r="D22" s="88"/>
      <c r="E22" s="88"/>
      <c r="G22" s="1530" t="s">
        <v>720</v>
      </c>
      <c r="H22" s="1530"/>
      <c r="I22" s="1530"/>
      <c r="J22" s="1530"/>
      <c r="K22" s="1530"/>
      <c r="L22" s="1530"/>
      <c r="M22" s="1530"/>
      <c r="N22" s="441"/>
      <c r="P22" s="1541"/>
      <c r="Q22" s="443"/>
      <c r="R22" s="164"/>
      <c r="S22" s="165" t="s">
        <v>415</v>
      </c>
      <c r="T22" s="88" t="s">
        <v>719</v>
      </c>
      <c r="U22" s="88"/>
      <c r="V22" s="88"/>
      <c r="X22" s="1530" t="s">
        <v>720</v>
      </c>
      <c r="Y22" s="1530"/>
      <c r="Z22" s="1530"/>
      <c r="AA22" s="1530"/>
      <c r="AB22" s="1530"/>
      <c r="AC22" s="1530"/>
      <c r="AD22" s="1530"/>
      <c r="AE22" s="441"/>
    </row>
    <row r="23" spans="1:31" s="261" customFormat="1" ht="19.5" customHeight="1" thickBot="1" x14ac:dyDescent="0.35">
      <c r="A23" s="442" t="s">
        <v>415</v>
      </c>
      <c r="B23" s="447" t="s">
        <v>721</v>
      </c>
      <c r="C23" s="88"/>
      <c r="D23" s="88"/>
      <c r="E23" s="88"/>
      <c r="F23" s="162"/>
      <c r="H23" s="444"/>
      <c r="I23" s="83" t="s">
        <v>107</v>
      </c>
      <c r="J23" s="162"/>
      <c r="K23" s="162"/>
      <c r="L23" s="162"/>
      <c r="M23" s="162"/>
      <c r="N23" s="441"/>
      <c r="P23" s="1541"/>
      <c r="Q23" s="443"/>
      <c r="R23" s="442" t="s">
        <v>415</v>
      </c>
      <c r="S23" s="447" t="s">
        <v>721</v>
      </c>
      <c r="T23" s="88"/>
      <c r="U23" s="88"/>
      <c r="V23" s="88"/>
      <c r="W23" s="162"/>
      <c r="X23" s="444"/>
      <c r="Y23" s="83" t="s">
        <v>107</v>
      </c>
      <c r="AA23" s="162"/>
      <c r="AB23" s="162"/>
      <c r="AC23" s="162"/>
      <c r="AD23" s="162"/>
      <c r="AE23" s="441"/>
    </row>
    <row r="24" spans="1:31" s="261" customFormat="1" ht="19.5" customHeight="1" x14ac:dyDescent="0.3">
      <c r="A24" s="164"/>
      <c r="B24" s="165" t="s">
        <v>415</v>
      </c>
      <c r="C24" s="83" t="s">
        <v>712</v>
      </c>
      <c r="D24" s="445" t="s">
        <v>713</v>
      </c>
      <c r="E24" s="446" t="s">
        <v>714</v>
      </c>
      <c r="G24" s="1532" t="s">
        <v>715</v>
      </c>
      <c r="H24" s="1532"/>
      <c r="I24" s="88" t="s">
        <v>716</v>
      </c>
      <c r="L24" s="1532" t="s">
        <v>715</v>
      </c>
      <c r="M24" s="1532"/>
      <c r="N24" s="441" t="s">
        <v>107</v>
      </c>
      <c r="P24" s="1541"/>
      <c r="Q24" s="443"/>
      <c r="R24" s="164"/>
      <c r="S24" s="165" t="s">
        <v>415</v>
      </c>
      <c r="T24" s="83" t="s">
        <v>712</v>
      </c>
      <c r="U24" s="445" t="s">
        <v>713</v>
      </c>
      <c r="V24" s="446" t="s">
        <v>714</v>
      </c>
      <c r="X24" s="1532" t="s">
        <v>715</v>
      </c>
      <c r="Y24" s="1532"/>
      <c r="Z24" s="88" t="s">
        <v>716</v>
      </c>
      <c r="AC24" s="1532" t="s">
        <v>715</v>
      </c>
      <c r="AD24" s="1532"/>
      <c r="AE24" s="441" t="s">
        <v>107</v>
      </c>
    </row>
    <row r="25" spans="1:31" s="261" customFormat="1" ht="19.5" customHeight="1" x14ac:dyDescent="0.25">
      <c r="A25" s="164"/>
      <c r="B25" s="165" t="s">
        <v>415</v>
      </c>
      <c r="C25" s="88" t="s">
        <v>722</v>
      </c>
      <c r="D25" s="88"/>
      <c r="E25" s="88"/>
      <c r="G25" s="1530" t="s">
        <v>720</v>
      </c>
      <c r="H25" s="1530"/>
      <c r="I25" s="1530"/>
      <c r="J25" s="1530"/>
      <c r="K25" s="1530"/>
      <c r="L25" s="1530"/>
      <c r="M25" s="1530"/>
      <c r="N25" s="441"/>
      <c r="P25" s="1541"/>
      <c r="Q25" s="443"/>
      <c r="R25" s="164"/>
      <c r="S25" s="165" t="s">
        <v>415</v>
      </c>
      <c r="T25" s="88" t="s">
        <v>722</v>
      </c>
      <c r="U25" s="88"/>
      <c r="V25" s="88"/>
      <c r="X25" s="1530" t="s">
        <v>720</v>
      </c>
      <c r="Y25" s="1530"/>
      <c r="Z25" s="1530"/>
      <c r="AA25" s="1530"/>
      <c r="AB25" s="1530"/>
      <c r="AC25" s="1530"/>
      <c r="AD25" s="1530"/>
      <c r="AE25" s="441"/>
    </row>
    <row r="26" spans="1:31" s="261" customFormat="1" ht="19.5" customHeight="1" thickBot="1" x14ac:dyDescent="0.35">
      <c r="A26" s="163"/>
      <c r="B26" s="165" t="s">
        <v>415</v>
      </c>
      <c r="C26" s="88" t="s">
        <v>719</v>
      </c>
      <c r="D26" s="88"/>
      <c r="E26" s="88"/>
      <c r="G26" s="1530" t="s">
        <v>720</v>
      </c>
      <c r="H26" s="1530"/>
      <c r="I26" s="1530"/>
      <c r="J26" s="1530"/>
      <c r="K26" s="1530"/>
      <c r="L26" s="1530"/>
      <c r="M26" s="1530"/>
      <c r="N26" s="441"/>
      <c r="P26" s="1541"/>
      <c r="Q26" s="443"/>
      <c r="R26" s="163"/>
      <c r="S26" s="165" t="s">
        <v>415</v>
      </c>
      <c r="T26" s="88" t="s">
        <v>719</v>
      </c>
      <c r="U26" s="88"/>
      <c r="V26" s="88"/>
      <c r="X26" s="1530" t="s">
        <v>720</v>
      </c>
      <c r="Y26" s="1530"/>
      <c r="Z26" s="1530"/>
      <c r="AA26" s="1530"/>
      <c r="AB26" s="1530"/>
      <c r="AC26" s="1530"/>
      <c r="AD26" s="1530"/>
      <c r="AE26" s="441"/>
    </row>
    <row r="27" spans="1:31" ht="15.75" customHeight="1" thickTop="1" x14ac:dyDescent="0.3">
      <c r="A27" s="163"/>
      <c r="B27" s="166"/>
      <c r="C27" s="166"/>
      <c r="D27" s="166"/>
      <c r="E27" s="166"/>
      <c r="F27" s="166"/>
      <c r="G27" s="166"/>
      <c r="H27" s="166"/>
      <c r="I27" s="166"/>
      <c r="J27" s="166"/>
      <c r="K27" s="166"/>
      <c r="L27" s="166"/>
      <c r="M27" s="166"/>
      <c r="N27" s="168"/>
      <c r="P27" s="448"/>
      <c r="R27" s="163"/>
      <c r="S27" s="166"/>
      <c r="T27" s="166"/>
      <c r="U27" s="166"/>
      <c r="V27" s="166"/>
      <c r="W27" s="166"/>
      <c r="X27" s="166"/>
      <c r="Y27" s="166"/>
      <c r="Z27" s="166"/>
      <c r="AA27" s="166"/>
      <c r="AB27" s="166"/>
      <c r="AC27" s="166"/>
      <c r="AD27" s="166"/>
      <c r="AE27" s="168"/>
    </row>
    <row r="28" spans="1:31" ht="21.75" customHeight="1" x14ac:dyDescent="0.3">
      <c r="A28" s="161" t="s">
        <v>415</v>
      </c>
      <c r="B28" s="89" t="s">
        <v>419</v>
      </c>
      <c r="D28" s="166"/>
      <c r="E28" s="166"/>
      <c r="F28" s="166"/>
      <c r="G28" s="166"/>
      <c r="H28" s="166"/>
      <c r="I28" s="166"/>
      <c r="J28" s="166"/>
      <c r="K28" s="166"/>
      <c r="L28" s="166"/>
      <c r="M28" s="166"/>
      <c r="N28" s="167"/>
      <c r="P28" s="424"/>
      <c r="R28" s="430" t="s">
        <v>415</v>
      </c>
      <c r="S28" s="89" t="s">
        <v>419</v>
      </c>
      <c r="U28" s="166"/>
      <c r="V28" s="166"/>
      <c r="W28" s="166"/>
      <c r="X28" s="166"/>
      <c r="Y28" s="166"/>
      <c r="Z28" s="166"/>
      <c r="AA28" s="166"/>
      <c r="AB28" s="166"/>
      <c r="AC28" s="166"/>
      <c r="AD28" s="166"/>
      <c r="AE28" s="167"/>
    </row>
    <row r="29" spans="1:31" ht="21.75" customHeight="1" x14ac:dyDescent="0.3">
      <c r="A29" s="163" t="s">
        <v>416</v>
      </c>
      <c r="B29" s="88"/>
      <c r="C29" s="88"/>
      <c r="D29" s="88"/>
      <c r="E29" s="88"/>
      <c r="F29" s="88"/>
      <c r="G29" s="88"/>
      <c r="H29" s="88"/>
      <c r="I29" s="88"/>
      <c r="J29" s="88"/>
      <c r="K29" s="88"/>
      <c r="L29" s="88"/>
      <c r="M29" s="88"/>
      <c r="N29" s="160"/>
      <c r="P29" s="424"/>
      <c r="R29" s="163" t="s">
        <v>416</v>
      </c>
      <c r="S29" s="88"/>
      <c r="T29" s="88"/>
      <c r="U29" s="88"/>
      <c r="V29" s="88"/>
      <c r="W29" s="88"/>
      <c r="X29" s="88"/>
      <c r="Y29" s="88"/>
      <c r="Z29" s="88"/>
      <c r="AA29" s="88"/>
      <c r="AB29" s="88"/>
      <c r="AC29" s="88"/>
      <c r="AD29" s="88"/>
      <c r="AE29" s="160"/>
    </row>
    <row r="30" spans="1:31" ht="21.75" customHeight="1" x14ac:dyDescent="0.4">
      <c r="A30" s="163" t="s">
        <v>418</v>
      </c>
      <c r="B30" s="88"/>
      <c r="C30" s="88"/>
      <c r="D30" s="88"/>
      <c r="E30" s="88"/>
      <c r="F30" s="88"/>
      <c r="G30" s="88"/>
      <c r="H30" s="88"/>
      <c r="I30" s="88"/>
      <c r="J30" s="88"/>
      <c r="K30" s="88"/>
      <c r="L30" s="88"/>
      <c r="M30" s="88"/>
      <c r="N30" s="160"/>
      <c r="P30" s="424"/>
      <c r="R30" s="163" t="s">
        <v>418</v>
      </c>
      <c r="S30" s="88"/>
      <c r="T30" s="88"/>
      <c r="U30" s="88"/>
      <c r="V30" s="88"/>
      <c r="W30" s="88"/>
      <c r="X30" s="88"/>
      <c r="Y30" s="88"/>
      <c r="Z30" s="88"/>
      <c r="AA30" s="88"/>
      <c r="AB30" s="88"/>
      <c r="AC30" s="88"/>
      <c r="AD30" s="88"/>
      <c r="AE30" s="160"/>
    </row>
    <row r="31" spans="1:31" ht="90" customHeight="1" x14ac:dyDescent="0.3">
      <c r="A31" s="1565"/>
      <c r="B31" s="1566"/>
      <c r="C31" s="1566"/>
      <c r="D31" s="1566"/>
      <c r="E31" s="1566"/>
      <c r="F31" s="1566"/>
      <c r="G31" s="1566"/>
      <c r="H31" s="1566"/>
      <c r="I31" s="1566"/>
      <c r="J31" s="1566"/>
      <c r="K31" s="1566"/>
      <c r="L31" s="1566"/>
      <c r="M31" s="1566"/>
      <c r="N31" s="1567"/>
      <c r="P31" s="424"/>
      <c r="R31" s="1614"/>
      <c r="S31" s="1615"/>
      <c r="T31" s="1615"/>
      <c r="U31" s="1615"/>
      <c r="V31" s="1615"/>
      <c r="W31" s="1615"/>
      <c r="X31" s="1615"/>
      <c r="Y31" s="1615"/>
      <c r="Z31" s="1615"/>
      <c r="AA31" s="1615"/>
      <c r="AB31" s="1615"/>
      <c r="AC31" s="1615"/>
      <c r="AD31" s="1615"/>
      <c r="AE31" s="1616"/>
    </row>
    <row r="32" spans="1:31" ht="15.75" customHeight="1" x14ac:dyDescent="0.3">
      <c r="A32" s="163"/>
      <c r="B32" s="166"/>
      <c r="C32" s="166"/>
      <c r="D32" s="166"/>
      <c r="E32" s="166"/>
      <c r="F32" s="166"/>
      <c r="G32" s="166"/>
      <c r="H32" s="166"/>
      <c r="I32" s="166"/>
      <c r="J32" s="166"/>
      <c r="K32" s="166"/>
      <c r="L32" s="166"/>
      <c r="M32" s="166"/>
      <c r="N32" s="167"/>
      <c r="P32" s="424"/>
      <c r="R32" s="163"/>
      <c r="S32" s="166"/>
      <c r="T32" s="166"/>
      <c r="U32" s="166"/>
      <c r="V32" s="166"/>
      <c r="W32" s="166"/>
      <c r="X32" s="166"/>
      <c r="Y32" s="166"/>
      <c r="Z32" s="166"/>
      <c r="AA32" s="166"/>
      <c r="AB32" s="166"/>
      <c r="AC32" s="166"/>
      <c r="AD32" s="166"/>
      <c r="AE32" s="167"/>
    </row>
    <row r="33" spans="1:31" ht="21.75" customHeight="1" x14ac:dyDescent="0.3">
      <c r="A33" s="161" t="s">
        <v>415</v>
      </c>
      <c r="B33" s="89" t="s">
        <v>497</v>
      </c>
      <c r="D33" s="166"/>
      <c r="E33" s="166"/>
      <c r="F33" s="166"/>
      <c r="G33" s="166"/>
      <c r="H33" s="166"/>
      <c r="I33" s="166"/>
      <c r="J33" s="166"/>
      <c r="K33" s="166"/>
      <c r="L33" s="166"/>
      <c r="M33" s="166"/>
      <c r="N33" s="167"/>
      <c r="P33" s="424"/>
      <c r="R33" s="430" t="s">
        <v>10</v>
      </c>
      <c r="S33" s="1607" t="s">
        <v>497</v>
      </c>
      <c r="T33" s="1607"/>
      <c r="U33" s="1607"/>
      <c r="V33" s="1607"/>
      <c r="W33" s="1607"/>
      <c r="X33" s="1607"/>
      <c r="Y33" s="1607"/>
      <c r="Z33" s="1607"/>
      <c r="AA33" s="1607"/>
      <c r="AB33" s="1607"/>
      <c r="AC33" s="1607"/>
      <c r="AD33" s="1607"/>
      <c r="AE33" s="1608"/>
    </row>
    <row r="34" spans="1:31" ht="90" customHeight="1" x14ac:dyDescent="0.3">
      <c r="A34" s="1565"/>
      <c r="B34" s="1566"/>
      <c r="C34" s="1566"/>
      <c r="D34" s="1566"/>
      <c r="E34" s="1566"/>
      <c r="F34" s="1566"/>
      <c r="G34" s="1566"/>
      <c r="H34" s="1566"/>
      <c r="I34" s="1566"/>
      <c r="J34" s="1566"/>
      <c r="K34" s="1566"/>
      <c r="L34" s="1566"/>
      <c r="M34" s="1566"/>
      <c r="N34" s="1567"/>
      <c r="P34" s="424"/>
      <c r="R34" s="1534" t="s">
        <v>687</v>
      </c>
      <c r="S34" s="1535"/>
      <c r="T34" s="1535"/>
      <c r="U34" s="1535"/>
      <c r="V34" s="1535"/>
      <c r="W34" s="1535"/>
      <c r="X34" s="1535"/>
      <c r="Y34" s="1535"/>
      <c r="Z34" s="1535"/>
      <c r="AA34" s="1535"/>
      <c r="AB34" s="1535"/>
      <c r="AC34" s="1535"/>
      <c r="AD34" s="1535"/>
      <c r="AE34" s="1536"/>
    </row>
    <row r="35" spans="1:31" ht="15.75" customHeight="1" x14ac:dyDescent="0.3">
      <c r="A35" s="163"/>
      <c r="B35" s="166"/>
      <c r="C35" s="166"/>
      <c r="D35" s="166"/>
      <c r="E35" s="166"/>
      <c r="F35" s="166"/>
      <c r="G35" s="166"/>
      <c r="H35" s="166"/>
      <c r="I35" s="166"/>
      <c r="J35" s="166"/>
      <c r="K35" s="166"/>
      <c r="L35" s="166"/>
      <c r="M35" s="166"/>
      <c r="N35" s="167"/>
      <c r="P35" s="424"/>
      <c r="R35" s="163"/>
      <c r="S35" s="166"/>
      <c r="T35" s="166"/>
      <c r="U35" s="166"/>
      <c r="V35" s="166"/>
      <c r="W35" s="166"/>
      <c r="X35" s="166"/>
      <c r="Y35" s="166"/>
      <c r="Z35" s="166"/>
      <c r="AA35" s="166"/>
      <c r="AB35" s="166"/>
      <c r="AC35" s="166"/>
      <c r="AD35" s="166"/>
      <c r="AE35" s="167"/>
    </row>
    <row r="36" spans="1:31" ht="21.75" customHeight="1" x14ac:dyDescent="0.3">
      <c r="A36" s="161" t="s">
        <v>415</v>
      </c>
      <c r="B36" s="89" t="s">
        <v>557</v>
      </c>
      <c r="D36" s="166"/>
      <c r="E36" s="166"/>
      <c r="F36" s="166"/>
      <c r="G36" s="166"/>
      <c r="H36" s="166"/>
      <c r="I36" s="166"/>
      <c r="J36" s="166"/>
      <c r="K36" s="166"/>
      <c r="L36" s="166"/>
      <c r="M36" s="166"/>
      <c r="N36" s="167"/>
      <c r="P36" s="424"/>
      <c r="R36" s="430" t="s">
        <v>415</v>
      </c>
      <c r="S36" s="89" t="s">
        <v>557</v>
      </c>
      <c r="U36" s="166"/>
      <c r="V36" s="166"/>
      <c r="W36" s="166"/>
      <c r="X36" s="166"/>
      <c r="Y36" s="166"/>
      <c r="Z36" s="166"/>
      <c r="AA36" s="166"/>
      <c r="AB36" s="166"/>
      <c r="AC36" s="166"/>
      <c r="AD36" s="166"/>
      <c r="AE36" s="167"/>
    </row>
    <row r="37" spans="1:31" ht="90" customHeight="1" thickBot="1" x14ac:dyDescent="0.35">
      <c r="A37" s="1568"/>
      <c r="B37" s="1569"/>
      <c r="C37" s="1569"/>
      <c r="D37" s="1569"/>
      <c r="E37" s="1569"/>
      <c r="F37" s="1569"/>
      <c r="G37" s="1569"/>
      <c r="H37" s="1569"/>
      <c r="I37" s="1569"/>
      <c r="J37" s="1569"/>
      <c r="K37" s="1569"/>
      <c r="L37" s="1569"/>
      <c r="M37" s="1569"/>
      <c r="N37" s="1570"/>
      <c r="P37" s="424"/>
      <c r="R37" s="1537"/>
      <c r="S37" s="1538"/>
      <c r="T37" s="1538"/>
      <c r="U37" s="1538"/>
      <c r="V37" s="1538"/>
      <c r="W37" s="1538"/>
      <c r="X37" s="1538"/>
      <c r="Y37" s="1538"/>
      <c r="Z37" s="1538"/>
      <c r="AA37" s="1538"/>
      <c r="AB37" s="1538"/>
      <c r="AC37" s="1538"/>
      <c r="AD37" s="1538"/>
      <c r="AE37" s="1539"/>
    </row>
    <row r="38" spans="1:31" ht="38.25" customHeight="1" thickTop="1" thickBot="1" x14ac:dyDescent="0.35">
      <c r="B38" s="166"/>
      <c r="C38" s="166"/>
      <c r="D38" s="166"/>
      <c r="E38" s="166"/>
      <c r="F38" s="166"/>
      <c r="G38" s="166"/>
      <c r="H38" s="166"/>
      <c r="I38" s="166"/>
      <c r="J38" s="166"/>
      <c r="K38" s="166"/>
      <c r="L38" s="166"/>
      <c r="M38" s="166"/>
      <c r="N38" s="166"/>
      <c r="P38" s="1540" t="s">
        <v>567</v>
      </c>
      <c r="S38" s="166"/>
      <c r="T38" s="166"/>
      <c r="U38" s="166"/>
      <c r="V38" s="166"/>
      <c r="W38" s="166"/>
      <c r="X38" s="166"/>
      <c r="Y38" s="166"/>
      <c r="Z38" s="166"/>
      <c r="AA38" s="166"/>
      <c r="AB38" s="166"/>
      <c r="AC38" s="166"/>
      <c r="AD38" s="166"/>
      <c r="AE38" s="166"/>
    </row>
    <row r="39" spans="1:31" ht="33.75" customHeight="1" thickTop="1" thickBot="1" x14ac:dyDescent="0.4">
      <c r="A39" s="1571" t="s">
        <v>489</v>
      </c>
      <c r="B39" s="1572"/>
      <c r="C39" s="1572"/>
      <c r="D39" s="1575" t="s">
        <v>413</v>
      </c>
      <c r="E39" s="1575"/>
      <c r="F39" s="1551" t="s">
        <v>490</v>
      </c>
      <c r="G39" s="1551"/>
      <c r="H39" s="1552" t="s">
        <v>491</v>
      </c>
      <c r="I39" s="209" t="s">
        <v>492</v>
      </c>
      <c r="J39" s="228" t="str">
        <f>D39</f>
        <v>(select)</v>
      </c>
      <c r="K39" s="210" t="s">
        <v>493</v>
      </c>
      <c r="L39" s="1577"/>
      <c r="M39" s="1577"/>
      <c r="N39" s="1578"/>
      <c r="P39" s="1541"/>
      <c r="Q39" s="431"/>
      <c r="R39" s="1543" t="s">
        <v>489</v>
      </c>
      <c r="S39" s="1544"/>
      <c r="T39" s="1544"/>
      <c r="U39" s="1547" t="s">
        <v>568</v>
      </c>
      <c r="V39" s="1548"/>
      <c r="W39" s="1551" t="s">
        <v>490</v>
      </c>
      <c r="X39" s="1551"/>
      <c r="Y39" s="1552" t="s">
        <v>491</v>
      </c>
      <c r="Z39" s="209" t="s">
        <v>492</v>
      </c>
      <c r="AA39" s="228" t="str">
        <f>U39</f>
        <v>myself</v>
      </c>
      <c r="AB39" s="210" t="s">
        <v>493</v>
      </c>
      <c r="AC39" s="1554" t="s">
        <v>569</v>
      </c>
      <c r="AD39" s="1554"/>
      <c r="AE39" s="1555"/>
    </row>
    <row r="40" spans="1:31" ht="33.75" customHeight="1" thickBot="1" x14ac:dyDescent="0.4">
      <c r="A40" s="1573"/>
      <c r="B40" s="1574"/>
      <c r="C40" s="1574"/>
      <c r="D40" s="1576"/>
      <c r="E40" s="1576"/>
      <c r="F40" s="1451"/>
      <c r="G40" s="1451"/>
      <c r="H40" s="1553"/>
      <c r="I40" s="211" t="s">
        <v>494</v>
      </c>
      <c r="J40" s="229" t="str">
        <f>D39</f>
        <v>(select)</v>
      </c>
      <c r="K40" s="212" t="s">
        <v>493</v>
      </c>
      <c r="L40" s="1556"/>
      <c r="M40" s="1556"/>
      <c r="N40" s="1557"/>
      <c r="P40" s="1541"/>
      <c r="R40" s="1545"/>
      <c r="S40" s="1546"/>
      <c r="T40" s="1546"/>
      <c r="U40" s="1549"/>
      <c r="V40" s="1550"/>
      <c r="W40" s="1451"/>
      <c r="X40" s="1451"/>
      <c r="Y40" s="1553"/>
      <c r="Z40" s="211" t="s">
        <v>494</v>
      </c>
      <c r="AA40" s="229" t="str">
        <f>U39</f>
        <v>myself</v>
      </c>
      <c r="AB40" s="212" t="s">
        <v>493</v>
      </c>
      <c r="AC40" s="1556"/>
      <c r="AD40" s="1556"/>
      <c r="AE40" s="1557"/>
    </row>
    <row r="41" spans="1:31" ht="21.75" customHeight="1" thickBot="1" x14ac:dyDescent="0.35">
      <c r="A41" s="159" t="s">
        <v>414</v>
      </c>
      <c r="B41" s="88"/>
      <c r="C41" s="88"/>
      <c r="D41" s="88"/>
      <c r="E41" s="88"/>
      <c r="F41" s="88"/>
      <c r="G41" s="88"/>
      <c r="H41" s="88"/>
      <c r="I41" s="88"/>
      <c r="J41" s="88"/>
      <c r="K41" s="88"/>
      <c r="L41" s="88"/>
      <c r="M41" s="88"/>
      <c r="N41" s="160"/>
      <c r="P41" s="1542"/>
      <c r="R41" s="159" t="s">
        <v>414</v>
      </c>
      <c r="S41" s="88"/>
      <c r="T41" s="88"/>
      <c r="U41" s="88"/>
      <c r="V41" s="88"/>
      <c r="W41" s="88"/>
      <c r="X41" s="88"/>
      <c r="Y41" s="88"/>
      <c r="Z41" s="88"/>
      <c r="AA41" s="88"/>
      <c r="AB41" s="88"/>
      <c r="AC41" s="88"/>
      <c r="AD41" s="88"/>
      <c r="AE41" s="160"/>
    </row>
    <row r="42" spans="1:31" ht="21.75" customHeight="1" thickTop="1" x14ac:dyDescent="0.3">
      <c r="A42" s="161" t="s">
        <v>415</v>
      </c>
      <c r="B42" s="463" t="s">
        <v>736</v>
      </c>
      <c r="D42" s="88"/>
      <c r="E42" s="88"/>
      <c r="F42" s="88"/>
      <c r="G42" s="88"/>
      <c r="H42" s="88"/>
      <c r="I42" s="88"/>
      <c r="J42" s="88"/>
      <c r="K42" s="88"/>
      <c r="L42" s="88"/>
      <c r="M42" s="88"/>
      <c r="N42" s="160"/>
      <c r="P42" s="424"/>
      <c r="R42" s="430" t="s">
        <v>415</v>
      </c>
      <c r="S42" s="463" t="s">
        <v>736</v>
      </c>
      <c r="U42" s="88"/>
      <c r="V42" s="88"/>
      <c r="W42" s="88"/>
      <c r="X42" s="88"/>
      <c r="Y42" s="88"/>
      <c r="Z42" s="88"/>
      <c r="AA42" s="88"/>
      <c r="AB42" s="88"/>
      <c r="AC42" s="88"/>
      <c r="AD42" s="88"/>
      <c r="AE42" s="160"/>
    </row>
    <row r="43" spans="1:31" ht="21.75" customHeight="1" x14ac:dyDescent="0.3">
      <c r="A43" s="163" t="s">
        <v>416</v>
      </c>
      <c r="B43" s="88"/>
      <c r="C43" s="88"/>
      <c r="D43" s="88"/>
      <c r="E43" s="88"/>
      <c r="F43" s="88"/>
      <c r="G43" s="88"/>
      <c r="H43" s="88"/>
      <c r="I43" s="88"/>
      <c r="J43" s="88"/>
      <c r="K43" s="88"/>
      <c r="L43" s="88"/>
      <c r="M43" s="88"/>
      <c r="N43" s="160"/>
      <c r="P43" s="424"/>
      <c r="R43" s="163" t="s">
        <v>416</v>
      </c>
      <c r="S43" s="88"/>
      <c r="T43" s="88"/>
      <c r="U43" s="88"/>
      <c r="V43" s="88"/>
      <c r="W43" s="88"/>
      <c r="X43" s="88"/>
      <c r="Y43" s="88"/>
      <c r="Z43" s="88"/>
      <c r="AA43" s="88"/>
      <c r="AB43" s="88"/>
      <c r="AC43" s="88"/>
      <c r="AD43" s="88"/>
      <c r="AE43" s="160"/>
    </row>
    <row r="44" spans="1:31" ht="21.75" customHeight="1" x14ac:dyDescent="0.4">
      <c r="A44" s="163" t="s">
        <v>496</v>
      </c>
      <c r="B44" s="88"/>
      <c r="C44" s="88"/>
      <c r="D44" s="88"/>
      <c r="E44" s="88"/>
      <c r="F44" s="88"/>
      <c r="G44" s="88"/>
      <c r="H44" s="88"/>
      <c r="I44" s="88"/>
      <c r="J44" s="88"/>
      <c r="K44" s="88"/>
      <c r="L44" s="88"/>
      <c r="M44" s="88"/>
      <c r="N44" s="160"/>
      <c r="P44" s="424"/>
      <c r="R44" s="163" t="s">
        <v>496</v>
      </c>
      <c r="S44" s="88"/>
      <c r="T44" s="88"/>
      <c r="U44" s="88"/>
      <c r="V44" s="88"/>
      <c r="W44" s="88"/>
      <c r="X44" s="88"/>
      <c r="Y44" s="88"/>
      <c r="Z44" s="88"/>
      <c r="AA44" s="88"/>
      <c r="AB44" s="88"/>
      <c r="AC44" s="88"/>
      <c r="AD44" s="88"/>
      <c r="AE44" s="160"/>
    </row>
    <row r="45" spans="1:31" ht="90" customHeight="1" x14ac:dyDescent="0.3">
      <c r="A45" s="1561"/>
      <c r="B45" s="1562"/>
      <c r="C45" s="1562"/>
      <c r="D45" s="1562"/>
      <c r="E45" s="1562"/>
      <c r="F45" s="1562"/>
      <c r="G45" s="1562"/>
      <c r="H45" s="1562"/>
      <c r="I45" s="1562"/>
      <c r="J45" s="1562"/>
      <c r="K45" s="1562"/>
      <c r="L45" s="1562"/>
      <c r="M45" s="1562"/>
      <c r="N45" s="1563"/>
      <c r="P45" s="424"/>
      <c r="R45" s="1558"/>
      <c r="S45" s="1559"/>
      <c r="T45" s="1559"/>
      <c r="U45" s="1559"/>
      <c r="V45" s="1559"/>
      <c r="W45" s="1559"/>
      <c r="X45" s="1559"/>
      <c r="Y45" s="1559"/>
      <c r="Z45" s="1559"/>
      <c r="AA45" s="1559"/>
      <c r="AB45" s="1559"/>
      <c r="AC45" s="1559"/>
      <c r="AD45" s="1559"/>
      <c r="AE45" s="1560"/>
    </row>
    <row r="46" spans="1:31" ht="15.75" customHeight="1" x14ac:dyDescent="0.3">
      <c r="A46" s="164"/>
      <c r="B46" s="88"/>
      <c r="C46" s="88"/>
      <c r="D46" s="88"/>
      <c r="E46" s="88"/>
      <c r="F46" s="88"/>
      <c r="G46" s="88"/>
      <c r="H46" s="88"/>
      <c r="I46" s="88"/>
      <c r="J46" s="88"/>
      <c r="K46" s="88"/>
      <c r="L46" s="88"/>
      <c r="M46" s="88"/>
      <c r="N46" s="160"/>
      <c r="P46" s="424"/>
      <c r="R46" s="164"/>
      <c r="S46" s="88"/>
      <c r="T46" s="88"/>
      <c r="U46" s="88"/>
      <c r="V46" s="88"/>
      <c r="W46" s="88"/>
      <c r="X46" s="88"/>
      <c r="Y46" s="88"/>
      <c r="Z46" s="88"/>
      <c r="AA46" s="88"/>
      <c r="AB46" s="88"/>
      <c r="AC46" s="88"/>
      <c r="AD46" s="88"/>
      <c r="AE46" s="160"/>
    </row>
    <row r="47" spans="1:31" ht="21.75" customHeight="1" x14ac:dyDescent="0.3">
      <c r="A47" s="161" t="s">
        <v>415</v>
      </c>
      <c r="B47" s="89" t="s">
        <v>686</v>
      </c>
      <c r="D47" s="88"/>
      <c r="E47" s="88"/>
      <c r="F47" s="88"/>
      <c r="G47" s="88"/>
      <c r="H47" s="88"/>
      <c r="I47" s="88"/>
      <c r="J47" s="88"/>
      <c r="K47" s="88"/>
      <c r="L47" s="88"/>
      <c r="M47" s="88"/>
      <c r="N47" s="160"/>
      <c r="P47" s="424"/>
      <c r="R47" s="430" t="s">
        <v>415</v>
      </c>
      <c r="S47" s="89" t="s">
        <v>686</v>
      </c>
      <c r="U47" s="88"/>
      <c r="V47" s="88"/>
      <c r="W47" s="88"/>
      <c r="X47" s="88"/>
      <c r="Y47" s="88"/>
      <c r="Z47" s="88"/>
      <c r="AA47" s="88"/>
      <c r="AB47" s="88"/>
      <c r="AC47" s="88"/>
      <c r="AD47" s="88"/>
      <c r="AE47" s="160"/>
    </row>
    <row r="48" spans="1:31" s="261" customFormat="1" ht="21.75" customHeight="1" x14ac:dyDescent="0.3">
      <c r="A48" s="440" t="s">
        <v>706</v>
      </c>
      <c r="B48" s="83"/>
      <c r="C48" s="88"/>
      <c r="D48" s="88"/>
      <c r="E48" s="88"/>
      <c r="F48" s="88"/>
      <c r="G48" s="88"/>
      <c r="H48" s="88"/>
      <c r="I48" s="88"/>
      <c r="J48" s="88"/>
      <c r="K48" s="162"/>
      <c r="L48" s="162"/>
      <c r="M48" s="162"/>
      <c r="N48" s="441"/>
      <c r="P48" s="424"/>
      <c r="R48" s="440" t="s">
        <v>706</v>
      </c>
      <c r="S48" s="83"/>
      <c r="T48" s="88"/>
      <c r="U48" s="88"/>
      <c r="V48" s="88"/>
      <c r="W48" s="88"/>
      <c r="X48" s="88"/>
      <c r="Y48" s="88"/>
      <c r="Z48" s="88"/>
      <c r="AA48" s="88"/>
      <c r="AB48" s="162"/>
      <c r="AC48" s="162"/>
      <c r="AD48" s="162"/>
      <c r="AE48" s="441"/>
    </row>
    <row r="49" spans="1:31" s="261" customFormat="1" ht="19.5" customHeight="1" x14ac:dyDescent="0.3">
      <c r="A49" s="442" t="s">
        <v>415</v>
      </c>
      <c r="B49" s="88" t="s">
        <v>707</v>
      </c>
      <c r="C49" s="83"/>
      <c r="D49" s="88"/>
      <c r="E49" s="88"/>
      <c r="F49" s="88"/>
      <c r="G49" s="88"/>
      <c r="H49" s="88"/>
      <c r="I49" s="88"/>
      <c r="J49" s="88"/>
      <c r="K49" s="162"/>
      <c r="L49" s="162"/>
      <c r="M49" s="162"/>
      <c r="N49" s="441"/>
      <c r="P49" s="424"/>
      <c r="Q49" s="449"/>
      <c r="R49" s="450" t="s">
        <v>415</v>
      </c>
      <c r="S49" s="88" t="s">
        <v>707</v>
      </c>
      <c r="T49" s="83"/>
      <c r="U49" s="88"/>
      <c r="V49" s="88"/>
      <c r="W49" s="88"/>
      <c r="X49" s="88"/>
      <c r="Y49" s="88"/>
      <c r="Z49" s="88"/>
      <c r="AA49" s="88"/>
      <c r="AB49" s="162"/>
      <c r="AC49" s="162"/>
      <c r="AD49" s="162"/>
      <c r="AE49" s="441"/>
    </row>
    <row r="50" spans="1:31" s="261" customFormat="1" ht="19.5" customHeight="1" thickBot="1" x14ac:dyDescent="0.35">
      <c r="A50" s="164"/>
      <c r="B50" s="88" t="s">
        <v>708</v>
      </c>
      <c r="C50" s="83"/>
      <c r="D50" s="83"/>
      <c r="E50" s="169" t="s">
        <v>417</v>
      </c>
      <c r="F50" s="83" t="s">
        <v>709</v>
      </c>
      <c r="G50" s="83"/>
      <c r="H50" s="444"/>
      <c r="I50" s="88" t="s">
        <v>107</v>
      </c>
      <c r="K50" s="162"/>
      <c r="L50" s="162"/>
      <c r="M50" s="162"/>
      <c r="N50" s="441"/>
      <c r="P50" s="424"/>
      <c r="Q50" s="449"/>
      <c r="R50" s="164"/>
      <c r="S50" s="88" t="s">
        <v>708</v>
      </c>
      <c r="T50" s="83"/>
      <c r="U50" s="83"/>
      <c r="V50" s="451" t="s">
        <v>417</v>
      </c>
      <c r="W50" s="83" t="s">
        <v>709</v>
      </c>
      <c r="X50" s="452"/>
      <c r="Y50" s="88" t="s">
        <v>107</v>
      </c>
      <c r="AB50" s="162"/>
      <c r="AC50" s="162"/>
      <c r="AD50" s="162"/>
      <c r="AE50" s="441"/>
    </row>
    <row r="51" spans="1:31" s="261" customFormat="1" ht="19.5" customHeight="1" x14ac:dyDescent="0.3">
      <c r="A51" s="164"/>
      <c r="B51" s="88" t="s">
        <v>711</v>
      </c>
      <c r="C51" s="88"/>
      <c r="D51" s="88"/>
      <c r="E51" s="88"/>
      <c r="F51" s="88"/>
      <c r="G51" s="88"/>
      <c r="H51" s="88"/>
      <c r="I51" s="83"/>
      <c r="J51" s="88"/>
      <c r="K51" s="162"/>
      <c r="L51" s="162"/>
      <c r="M51" s="162"/>
      <c r="N51" s="441"/>
      <c r="P51" s="424"/>
      <c r="Q51" s="449"/>
      <c r="R51" s="164"/>
      <c r="S51" s="88" t="s">
        <v>711</v>
      </c>
      <c r="T51" s="88"/>
      <c r="U51" s="88"/>
      <c r="V51" s="88"/>
      <c r="W51" s="88"/>
      <c r="X51" s="88"/>
      <c r="Y51" s="88"/>
      <c r="Z51" s="83"/>
      <c r="AA51" s="88"/>
      <c r="AB51" s="162"/>
      <c r="AC51" s="162"/>
      <c r="AD51" s="162"/>
      <c r="AE51" s="441"/>
    </row>
    <row r="52" spans="1:31" s="261" customFormat="1" ht="19.5" customHeight="1" x14ac:dyDescent="0.3">
      <c r="A52" s="164"/>
      <c r="B52" s="165" t="s">
        <v>415</v>
      </c>
      <c r="C52" s="83" t="s">
        <v>712</v>
      </c>
      <c r="D52" s="445" t="s">
        <v>713</v>
      </c>
      <c r="E52" s="446" t="s">
        <v>714</v>
      </c>
      <c r="G52" s="1532" t="s">
        <v>715</v>
      </c>
      <c r="H52" s="1532"/>
      <c r="I52" s="88" t="s">
        <v>716</v>
      </c>
      <c r="L52" s="1532" t="s">
        <v>715</v>
      </c>
      <c r="M52" s="1532"/>
      <c r="N52" s="441" t="s">
        <v>107</v>
      </c>
      <c r="P52" s="424"/>
      <c r="Q52" s="449"/>
      <c r="R52" s="164"/>
      <c r="S52" s="453" t="s">
        <v>415</v>
      </c>
      <c r="T52" s="83" t="s">
        <v>712</v>
      </c>
      <c r="U52" s="454" t="s">
        <v>713</v>
      </c>
      <c r="V52" s="446" t="s">
        <v>714</v>
      </c>
      <c r="X52" s="1533" t="s">
        <v>715</v>
      </c>
      <c r="Y52" s="1533"/>
      <c r="Z52" s="88" t="s">
        <v>716</v>
      </c>
      <c r="AC52" s="1533" t="s">
        <v>715</v>
      </c>
      <c r="AD52" s="1533"/>
      <c r="AE52" s="441" t="s">
        <v>107</v>
      </c>
    </row>
    <row r="53" spans="1:31" s="261" customFormat="1" ht="19.5" customHeight="1" x14ac:dyDescent="0.25">
      <c r="A53" s="164"/>
      <c r="B53" s="165" t="s">
        <v>415</v>
      </c>
      <c r="C53" s="88" t="s">
        <v>719</v>
      </c>
      <c r="D53" s="88"/>
      <c r="E53" s="88"/>
      <c r="G53" s="1530" t="s">
        <v>720</v>
      </c>
      <c r="H53" s="1530"/>
      <c r="I53" s="1530"/>
      <c r="J53" s="1530"/>
      <c r="K53" s="1530"/>
      <c r="L53" s="1530"/>
      <c r="M53" s="1530"/>
      <c r="N53" s="441"/>
      <c r="P53" s="424"/>
      <c r="Q53" s="449"/>
      <c r="R53" s="164"/>
      <c r="S53" s="453" t="s">
        <v>415</v>
      </c>
      <c r="T53" s="88" t="s">
        <v>719</v>
      </c>
      <c r="U53" s="88"/>
      <c r="V53" s="88"/>
      <c r="X53" s="1531" t="s">
        <v>720</v>
      </c>
      <c r="Y53" s="1531"/>
      <c r="Z53" s="1531"/>
      <c r="AA53" s="1531"/>
      <c r="AB53" s="1531"/>
      <c r="AC53" s="1531"/>
      <c r="AD53" s="1531"/>
      <c r="AE53" s="441"/>
    </row>
    <row r="54" spans="1:31" s="261" customFormat="1" ht="19.5" customHeight="1" thickBot="1" x14ac:dyDescent="0.35">
      <c r="A54" s="442" t="s">
        <v>415</v>
      </c>
      <c r="B54" s="447" t="s">
        <v>721</v>
      </c>
      <c r="C54" s="88"/>
      <c r="D54" s="88"/>
      <c r="E54" s="88"/>
      <c r="F54" s="162"/>
      <c r="H54" s="444"/>
      <c r="I54" s="83" t="s">
        <v>107</v>
      </c>
      <c r="J54" s="162"/>
      <c r="K54" s="162"/>
      <c r="L54" s="162"/>
      <c r="M54" s="162"/>
      <c r="N54" s="441"/>
      <c r="P54" s="424"/>
      <c r="Q54" s="449"/>
      <c r="R54" s="450" t="s">
        <v>415</v>
      </c>
      <c r="S54" s="447" t="s">
        <v>721</v>
      </c>
      <c r="T54" s="88"/>
      <c r="U54" s="88"/>
      <c r="V54" s="88"/>
      <c r="W54" s="162"/>
      <c r="X54" s="452"/>
      <c r="Y54" s="83" t="s">
        <v>107</v>
      </c>
      <c r="AA54" s="162"/>
      <c r="AB54" s="162"/>
      <c r="AC54" s="162"/>
      <c r="AD54" s="162"/>
      <c r="AE54" s="441"/>
    </row>
    <row r="55" spans="1:31" s="261" customFormat="1" ht="19.5" customHeight="1" x14ac:dyDescent="0.3">
      <c r="A55" s="164"/>
      <c r="B55" s="165" t="s">
        <v>415</v>
      </c>
      <c r="C55" s="83" t="s">
        <v>712</v>
      </c>
      <c r="D55" s="445" t="s">
        <v>713</v>
      </c>
      <c r="E55" s="446" t="s">
        <v>714</v>
      </c>
      <c r="G55" s="1532" t="s">
        <v>715</v>
      </c>
      <c r="H55" s="1532"/>
      <c r="I55" s="88" t="s">
        <v>716</v>
      </c>
      <c r="L55" s="1532" t="s">
        <v>715</v>
      </c>
      <c r="M55" s="1532"/>
      <c r="N55" s="441" t="s">
        <v>107</v>
      </c>
      <c r="P55" s="424"/>
      <c r="Q55" s="449"/>
      <c r="R55" s="164"/>
      <c r="S55" s="453" t="s">
        <v>415</v>
      </c>
      <c r="T55" s="83" t="s">
        <v>712</v>
      </c>
      <c r="U55" s="454" t="s">
        <v>713</v>
      </c>
      <c r="V55" s="446" t="s">
        <v>714</v>
      </c>
      <c r="X55" s="1533" t="s">
        <v>715</v>
      </c>
      <c r="Y55" s="1533"/>
      <c r="Z55" s="88" t="s">
        <v>716</v>
      </c>
      <c r="AC55" s="1533" t="s">
        <v>715</v>
      </c>
      <c r="AD55" s="1533"/>
      <c r="AE55" s="441" t="s">
        <v>107</v>
      </c>
    </row>
    <row r="56" spans="1:31" s="261" customFormat="1" ht="19.5" customHeight="1" x14ac:dyDescent="0.25">
      <c r="A56" s="164"/>
      <c r="B56" s="165" t="s">
        <v>415</v>
      </c>
      <c r="C56" s="88" t="s">
        <v>722</v>
      </c>
      <c r="D56" s="88"/>
      <c r="E56" s="88"/>
      <c r="G56" s="1530" t="s">
        <v>720</v>
      </c>
      <c r="H56" s="1530"/>
      <c r="I56" s="1530"/>
      <c r="J56" s="1530"/>
      <c r="K56" s="1530"/>
      <c r="L56" s="1530"/>
      <c r="M56" s="1530"/>
      <c r="N56" s="441"/>
      <c r="P56" s="424"/>
      <c r="Q56" s="449"/>
      <c r="R56" s="164"/>
      <c r="S56" s="453" t="s">
        <v>415</v>
      </c>
      <c r="T56" s="88" t="s">
        <v>722</v>
      </c>
      <c r="U56" s="88"/>
      <c r="V56" s="88"/>
      <c r="X56" s="1531" t="s">
        <v>720</v>
      </c>
      <c r="Y56" s="1531"/>
      <c r="Z56" s="1531"/>
      <c r="AA56" s="1531"/>
      <c r="AB56" s="1531"/>
      <c r="AC56" s="1531"/>
      <c r="AD56" s="1531"/>
      <c r="AE56" s="441"/>
    </row>
    <row r="57" spans="1:31" s="261" customFormat="1" ht="19.5" customHeight="1" x14ac:dyDescent="0.3">
      <c r="A57" s="163"/>
      <c r="B57" s="165" t="s">
        <v>415</v>
      </c>
      <c r="C57" s="88" t="s">
        <v>719</v>
      </c>
      <c r="D57" s="88"/>
      <c r="E57" s="88"/>
      <c r="G57" s="1530" t="s">
        <v>720</v>
      </c>
      <c r="H57" s="1530"/>
      <c r="I57" s="1530"/>
      <c r="J57" s="1530"/>
      <c r="K57" s="1530"/>
      <c r="L57" s="1530"/>
      <c r="M57" s="1530"/>
      <c r="N57" s="441"/>
      <c r="P57" s="424"/>
      <c r="Q57" s="449"/>
      <c r="R57" s="163"/>
      <c r="S57" s="453" t="s">
        <v>415</v>
      </c>
      <c r="T57" s="88" t="s">
        <v>719</v>
      </c>
      <c r="U57" s="88"/>
      <c r="V57" s="88"/>
      <c r="X57" s="1531" t="s">
        <v>720</v>
      </c>
      <c r="Y57" s="1531"/>
      <c r="Z57" s="1531"/>
      <c r="AA57" s="1531"/>
      <c r="AB57" s="1531"/>
      <c r="AC57" s="1531"/>
      <c r="AD57" s="1531"/>
      <c r="AE57" s="441"/>
    </row>
    <row r="58" spans="1:31" ht="15.75" customHeight="1" x14ac:dyDescent="0.3">
      <c r="A58" s="163"/>
      <c r="B58" s="166"/>
      <c r="C58" s="166"/>
      <c r="D58" s="166"/>
      <c r="E58" s="166"/>
      <c r="F58" s="166"/>
      <c r="G58" s="166"/>
      <c r="H58" s="166"/>
      <c r="I58" s="166"/>
      <c r="J58" s="166"/>
      <c r="K58" s="166"/>
      <c r="L58" s="166"/>
      <c r="M58" s="166"/>
      <c r="N58" s="168"/>
      <c r="P58" s="424"/>
      <c r="R58" s="163"/>
      <c r="S58" s="166"/>
      <c r="T58" s="166"/>
      <c r="U58" s="166"/>
      <c r="V58" s="166"/>
      <c r="W58" s="166"/>
      <c r="X58" s="166"/>
      <c r="Y58" s="166"/>
      <c r="Z58" s="166"/>
      <c r="AA58" s="166"/>
      <c r="AB58" s="166"/>
      <c r="AC58" s="166"/>
      <c r="AD58" s="166"/>
      <c r="AE58" s="168"/>
    </row>
    <row r="59" spans="1:31" ht="21.75" customHeight="1" x14ac:dyDescent="0.3">
      <c r="A59" s="161" t="s">
        <v>415</v>
      </c>
      <c r="B59" s="89" t="s">
        <v>419</v>
      </c>
      <c r="D59" s="166"/>
      <c r="E59" s="166"/>
      <c r="F59" s="166"/>
      <c r="G59" s="166"/>
      <c r="H59" s="166"/>
      <c r="I59" s="166"/>
      <c r="J59" s="166"/>
      <c r="K59" s="166"/>
      <c r="L59" s="166"/>
      <c r="M59" s="166"/>
      <c r="N59" s="167"/>
      <c r="P59" s="424"/>
      <c r="R59" s="430" t="s">
        <v>10</v>
      </c>
      <c r="S59" s="89" t="s">
        <v>419</v>
      </c>
      <c r="U59" s="166"/>
      <c r="V59" s="166"/>
      <c r="W59" s="166"/>
      <c r="X59" s="166"/>
      <c r="Y59" s="166"/>
      <c r="Z59" s="166"/>
      <c r="AA59" s="166"/>
      <c r="AB59" s="166"/>
      <c r="AC59" s="166"/>
      <c r="AD59" s="166"/>
      <c r="AE59" s="167"/>
    </row>
    <row r="60" spans="1:31" ht="21.75" customHeight="1" x14ac:dyDescent="0.3">
      <c r="A60" s="163" t="s">
        <v>416</v>
      </c>
      <c r="B60" s="88"/>
      <c r="C60" s="88"/>
      <c r="D60" s="88"/>
      <c r="E60" s="88"/>
      <c r="F60" s="88"/>
      <c r="G60" s="88"/>
      <c r="H60" s="88"/>
      <c r="I60" s="88"/>
      <c r="J60" s="88"/>
      <c r="K60" s="88"/>
      <c r="L60" s="88"/>
      <c r="M60" s="88"/>
      <c r="N60" s="160"/>
      <c r="P60" s="424"/>
      <c r="R60" s="163" t="s">
        <v>416</v>
      </c>
      <c r="S60" s="88"/>
      <c r="T60" s="88"/>
      <c r="U60" s="88"/>
      <c r="V60" s="88"/>
      <c r="W60" s="88"/>
      <c r="X60" s="88"/>
      <c r="Y60" s="88"/>
      <c r="Z60" s="88"/>
      <c r="AA60" s="88"/>
      <c r="AB60" s="88"/>
      <c r="AC60" s="88"/>
      <c r="AD60" s="88"/>
      <c r="AE60" s="160"/>
    </row>
    <row r="61" spans="1:31" ht="21.75" customHeight="1" x14ac:dyDescent="0.4">
      <c r="A61" s="163" t="s">
        <v>418</v>
      </c>
      <c r="B61" s="88"/>
      <c r="C61" s="88"/>
      <c r="D61" s="88"/>
      <c r="E61" s="88"/>
      <c r="F61" s="88"/>
      <c r="G61" s="88"/>
      <c r="H61" s="88"/>
      <c r="I61" s="88"/>
      <c r="J61" s="88"/>
      <c r="K61" s="88"/>
      <c r="L61" s="88"/>
      <c r="M61" s="88"/>
      <c r="N61" s="160"/>
      <c r="P61" s="424"/>
      <c r="R61" s="163" t="s">
        <v>418</v>
      </c>
      <c r="S61" s="88"/>
      <c r="T61" s="88"/>
      <c r="U61" s="88"/>
      <c r="V61" s="88"/>
      <c r="W61" s="88"/>
      <c r="X61" s="88"/>
      <c r="Y61" s="88"/>
      <c r="Z61" s="88"/>
      <c r="AA61" s="88"/>
      <c r="AB61" s="88"/>
      <c r="AC61" s="88"/>
      <c r="AD61" s="88"/>
      <c r="AE61" s="160"/>
    </row>
    <row r="62" spans="1:31" ht="90" customHeight="1" x14ac:dyDescent="0.3">
      <c r="A62" s="1565"/>
      <c r="B62" s="1566"/>
      <c r="C62" s="1566"/>
      <c r="D62" s="1566"/>
      <c r="E62" s="1566"/>
      <c r="F62" s="1566"/>
      <c r="G62" s="1566"/>
      <c r="H62" s="1566"/>
      <c r="I62" s="1566"/>
      <c r="J62" s="1566"/>
      <c r="K62" s="1566"/>
      <c r="L62" s="1566"/>
      <c r="M62" s="1566"/>
      <c r="N62" s="1567"/>
      <c r="P62" s="424"/>
      <c r="R62" s="1534" t="s">
        <v>689</v>
      </c>
      <c r="S62" s="1535"/>
      <c r="T62" s="1535"/>
      <c r="U62" s="1535"/>
      <c r="V62" s="1535"/>
      <c r="W62" s="1535"/>
      <c r="X62" s="1535"/>
      <c r="Y62" s="1535"/>
      <c r="Z62" s="1535"/>
      <c r="AA62" s="1535"/>
      <c r="AB62" s="1535"/>
      <c r="AC62" s="1535"/>
      <c r="AD62" s="1535"/>
      <c r="AE62" s="1536"/>
    </row>
    <row r="63" spans="1:31" ht="15.75" customHeight="1" x14ac:dyDescent="0.3">
      <c r="A63" s="163"/>
      <c r="B63" s="166"/>
      <c r="C63" s="166"/>
      <c r="D63" s="166"/>
      <c r="E63" s="166"/>
      <c r="F63" s="166"/>
      <c r="G63" s="166"/>
      <c r="H63" s="166"/>
      <c r="I63" s="166"/>
      <c r="J63" s="166"/>
      <c r="K63" s="166"/>
      <c r="L63" s="166"/>
      <c r="M63" s="166"/>
      <c r="N63" s="167"/>
      <c r="P63" s="424"/>
      <c r="R63" s="163"/>
      <c r="S63" s="166"/>
      <c r="T63" s="166"/>
      <c r="U63" s="166"/>
      <c r="V63" s="166"/>
      <c r="W63" s="166"/>
      <c r="X63" s="166"/>
      <c r="Y63" s="166"/>
      <c r="Z63" s="166"/>
      <c r="AA63" s="166"/>
      <c r="AB63" s="166"/>
      <c r="AC63" s="166"/>
      <c r="AD63" s="166"/>
      <c r="AE63" s="167"/>
    </row>
    <row r="64" spans="1:31" ht="21.75" customHeight="1" x14ac:dyDescent="0.3">
      <c r="A64" s="161" t="s">
        <v>415</v>
      </c>
      <c r="B64" s="89" t="s">
        <v>497</v>
      </c>
      <c r="D64" s="166"/>
      <c r="E64" s="166"/>
      <c r="F64" s="166"/>
      <c r="G64" s="166"/>
      <c r="H64" s="166"/>
      <c r="I64" s="166"/>
      <c r="J64" s="166"/>
      <c r="K64" s="166"/>
      <c r="L64" s="166"/>
      <c r="M64" s="166"/>
      <c r="N64" s="167"/>
      <c r="P64" s="424"/>
      <c r="R64" s="430" t="s">
        <v>10</v>
      </c>
      <c r="S64" s="1607" t="s">
        <v>497</v>
      </c>
      <c r="T64" s="1607"/>
      <c r="U64" s="1607"/>
      <c r="V64" s="1607"/>
      <c r="W64" s="1607"/>
      <c r="X64" s="1607"/>
      <c r="Y64" s="1607"/>
      <c r="Z64" s="1607"/>
      <c r="AA64" s="1607"/>
      <c r="AB64" s="1607"/>
      <c r="AC64" s="1607"/>
      <c r="AD64" s="1607"/>
      <c r="AE64" s="1608"/>
    </row>
    <row r="65" spans="1:31" ht="90" customHeight="1" x14ac:dyDescent="0.3">
      <c r="A65" s="1565"/>
      <c r="B65" s="1566"/>
      <c r="C65" s="1566"/>
      <c r="D65" s="1566"/>
      <c r="E65" s="1566"/>
      <c r="F65" s="1566"/>
      <c r="G65" s="1566"/>
      <c r="H65" s="1566"/>
      <c r="I65" s="1566"/>
      <c r="J65" s="1566"/>
      <c r="K65" s="1566"/>
      <c r="L65" s="1566"/>
      <c r="M65" s="1566"/>
      <c r="N65" s="1567"/>
      <c r="P65" s="424"/>
      <c r="R65" s="1534" t="s">
        <v>688</v>
      </c>
      <c r="S65" s="1535"/>
      <c r="T65" s="1535"/>
      <c r="U65" s="1535"/>
      <c r="V65" s="1535"/>
      <c r="W65" s="1535"/>
      <c r="X65" s="1535"/>
      <c r="Y65" s="1535"/>
      <c r="Z65" s="1535"/>
      <c r="AA65" s="1535"/>
      <c r="AB65" s="1535"/>
      <c r="AC65" s="1535"/>
      <c r="AD65" s="1535"/>
      <c r="AE65" s="1536"/>
    </row>
    <row r="66" spans="1:31" ht="15.75" customHeight="1" x14ac:dyDescent="0.3">
      <c r="A66" s="163"/>
      <c r="B66" s="166"/>
      <c r="C66" s="166"/>
      <c r="D66" s="166"/>
      <c r="E66" s="166"/>
      <c r="F66" s="166"/>
      <c r="G66" s="166"/>
      <c r="H66" s="166"/>
      <c r="I66" s="166"/>
      <c r="J66" s="166"/>
      <c r="K66" s="166"/>
      <c r="L66" s="166"/>
      <c r="M66" s="166"/>
      <c r="N66" s="167"/>
      <c r="P66" s="424"/>
      <c r="R66" s="163"/>
      <c r="S66" s="166"/>
      <c r="T66" s="166"/>
      <c r="U66" s="166"/>
      <c r="V66" s="166"/>
      <c r="W66" s="166"/>
      <c r="X66" s="166"/>
      <c r="Y66" s="166"/>
      <c r="Z66" s="166"/>
      <c r="AA66" s="166"/>
      <c r="AB66" s="166"/>
      <c r="AC66" s="166"/>
      <c r="AD66" s="166"/>
      <c r="AE66" s="167"/>
    </row>
    <row r="67" spans="1:31" ht="21.75" customHeight="1" x14ac:dyDescent="0.3">
      <c r="A67" s="161" t="s">
        <v>415</v>
      </c>
      <c r="B67" s="89" t="s">
        <v>557</v>
      </c>
      <c r="D67" s="166"/>
      <c r="E67" s="166"/>
      <c r="F67" s="166"/>
      <c r="G67" s="166"/>
      <c r="H67" s="166"/>
      <c r="I67" s="166"/>
      <c r="J67" s="166"/>
      <c r="K67" s="166"/>
      <c r="L67" s="166"/>
      <c r="M67" s="166"/>
      <c r="N67" s="167"/>
      <c r="P67" s="424"/>
      <c r="R67" s="430" t="s">
        <v>415</v>
      </c>
      <c r="S67" s="89" t="s">
        <v>557</v>
      </c>
      <c r="U67" s="166"/>
      <c r="V67" s="166"/>
      <c r="W67" s="166"/>
      <c r="X67" s="166"/>
      <c r="Y67" s="166"/>
      <c r="Z67" s="166"/>
      <c r="AA67" s="166"/>
      <c r="AB67" s="166"/>
      <c r="AC67" s="166"/>
      <c r="AD67" s="166"/>
      <c r="AE67" s="167"/>
    </row>
    <row r="68" spans="1:31" ht="90" customHeight="1" thickBot="1" x14ac:dyDescent="0.35">
      <c r="A68" s="1568"/>
      <c r="B68" s="1569"/>
      <c r="C68" s="1569"/>
      <c r="D68" s="1569"/>
      <c r="E68" s="1569"/>
      <c r="F68" s="1569"/>
      <c r="G68" s="1569"/>
      <c r="H68" s="1569"/>
      <c r="I68" s="1569"/>
      <c r="J68" s="1569"/>
      <c r="K68" s="1569"/>
      <c r="L68" s="1569"/>
      <c r="M68" s="1569"/>
      <c r="N68" s="1570"/>
      <c r="P68" s="424"/>
      <c r="R68" s="1537"/>
      <c r="S68" s="1538"/>
      <c r="T68" s="1538"/>
      <c r="U68" s="1538"/>
      <c r="V68" s="1538"/>
      <c r="W68" s="1538"/>
      <c r="X68" s="1538"/>
      <c r="Y68" s="1538"/>
      <c r="Z68" s="1538"/>
      <c r="AA68" s="1538"/>
      <c r="AB68" s="1538"/>
      <c r="AC68" s="1538"/>
      <c r="AD68" s="1538"/>
      <c r="AE68" s="1539"/>
    </row>
    <row r="69" spans="1:31" ht="18" thickTop="1" x14ac:dyDescent="0.3"/>
  </sheetData>
  <sheetProtection algorithmName="SHA-512" hashValue="QPrjOYCerUIaNcGBfC72wmuViK4VXH3jSQdw+MNn1okZyabM9qHjE5nvbRaoTODCyaxFlj7ufKjKCw0a5qNozg==" saltValue="+ayfTkawN2XoBXE7pREQ4Q==" spinCount="100000" sheet="1" formatRows="0"/>
  <mergeCells count="89">
    <mergeCell ref="R62:AE62"/>
    <mergeCell ref="S64:AE64"/>
    <mergeCell ref="R65:AE65"/>
    <mergeCell ref="R68:AE68"/>
    <mergeCell ref="P10:P13"/>
    <mergeCell ref="R14:AE14"/>
    <mergeCell ref="P15:P26"/>
    <mergeCell ref="R31:AE31"/>
    <mergeCell ref="S33:AE33"/>
    <mergeCell ref="P1:P4"/>
    <mergeCell ref="S1:AE1"/>
    <mergeCell ref="R5:AE7"/>
    <mergeCell ref="P6:P8"/>
    <mergeCell ref="R8:T9"/>
    <mergeCell ref="U8:V9"/>
    <mergeCell ref="W8:X9"/>
    <mergeCell ref="Y8:Y9"/>
    <mergeCell ref="AC8:AE8"/>
    <mergeCell ref="AC9:AE9"/>
    <mergeCell ref="A62:N62"/>
    <mergeCell ref="A65:N65"/>
    <mergeCell ref="A68:N68"/>
    <mergeCell ref="A2:B4"/>
    <mergeCell ref="C2:D2"/>
    <mergeCell ref="C3:D3"/>
    <mergeCell ref="C4:D4"/>
    <mergeCell ref="E2:H2"/>
    <mergeCell ref="E3:H3"/>
    <mergeCell ref="E4:H4"/>
    <mergeCell ref="A14:N14"/>
    <mergeCell ref="A31:N31"/>
    <mergeCell ref="A5:N7"/>
    <mergeCell ref="L40:N40"/>
    <mergeCell ref="I3:I4"/>
    <mergeCell ref="J3:N4"/>
    <mergeCell ref="B1:N1"/>
    <mergeCell ref="A45:N45"/>
    <mergeCell ref="K2:M2"/>
    <mergeCell ref="A34:N34"/>
    <mergeCell ref="A37:N37"/>
    <mergeCell ref="A8:C9"/>
    <mergeCell ref="D8:E9"/>
    <mergeCell ref="F8:G9"/>
    <mergeCell ref="H8:H9"/>
    <mergeCell ref="L8:N8"/>
    <mergeCell ref="L9:N9"/>
    <mergeCell ref="A39:C40"/>
    <mergeCell ref="D39:E40"/>
    <mergeCell ref="F39:G40"/>
    <mergeCell ref="H39:H40"/>
    <mergeCell ref="L39:N39"/>
    <mergeCell ref="G21:H21"/>
    <mergeCell ref="L21:M21"/>
    <mergeCell ref="X21:Y21"/>
    <mergeCell ref="AC21:AD21"/>
    <mergeCell ref="G22:M22"/>
    <mergeCell ref="X22:AD22"/>
    <mergeCell ref="G24:H24"/>
    <mergeCell ref="L24:M24"/>
    <mergeCell ref="X24:Y24"/>
    <mergeCell ref="AC24:AD24"/>
    <mergeCell ref="G25:M25"/>
    <mergeCell ref="X25:AD25"/>
    <mergeCell ref="G26:M26"/>
    <mergeCell ref="X26:AD26"/>
    <mergeCell ref="G52:H52"/>
    <mergeCell ref="L52:M52"/>
    <mergeCell ref="X52:Y52"/>
    <mergeCell ref="AC52:AD52"/>
    <mergeCell ref="R34:AE34"/>
    <mergeCell ref="R37:AE37"/>
    <mergeCell ref="P38:P41"/>
    <mergeCell ref="R39:T40"/>
    <mergeCell ref="U39:V40"/>
    <mergeCell ref="W39:X40"/>
    <mergeCell ref="Y39:Y40"/>
    <mergeCell ref="AC39:AE39"/>
    <mergeCell ref="AC40:AE40"/>
    <mergeCell ref="R45:AE45"/>
    <mergeCell ref="G56:M56"/>
    <mergeCell ref="X56:AD56"/>
    <mergeCell ref="G57:M57"/>
    <mergeCell ref="X57:AD57"/>
    <mergeCell ref="G53:M53"/>
    <mergeCell ref="X53:AD53"/>
    <mergeCell ref="G55:H55"/>
    <mergeCell ref="L55:M55"/>
    <mergeCell ref="X55:Y55"/>
    <mergeCell ref="AC55:AD55"/>
  </mergeCells>
  <phoneticPr fontId="8"/>
  <conditionalFormatting sqref="A18">
    <cfRule type="expression" dxfId="31" priority="23">
      <formula>$A$16="□"</formula>
    </cfRule>
  </conditionalFormatting>
  <conditionalFormatting sqref="A23">
    <cfRule type="expression" dxfId="30" priority="24">
      <formula>$A$16="□"</formula>
    </cfRule>
  </conditionalFormatting>
  <conditionalFormatting sqref="A49">
    <cfRule type="expression" dxfId="29" priority="11">
      <formula>$A$47="□"</formula>
    </cfRule>
  </conditionalFormatting>
  <conditionalFormatting sqref="A54">
    <cfRule type="expression" dxfId="28" priority="12">
      <formula>$A$47="□"</formula>
    </cfRule>
  </conditionalFormatting>
  <conditionalFormatting sqref="A14:N14">
    <cfRule type="expression" dxfId="27" priority="34">
      <formula>$A$11="□"</formula>
    </cfRule>
  </conditionalFormatting>
  <conditionalFormatting sqref="A31:N31">
    <cfRule type="expression" dxfId="26" priority="31">
      <formula>$A$28="□"</formula>
    </cfRule>
  </conditionalFormatting>
  <conditionalFormatting sqref="A34:N34">
    <cfRule type="expression" dxfId="25" priority="30">
      <formula>$A$33="□"</formula>
    </cfRule>
  </conditionalFormatting>
  <conditionalFormatting sqref="A37:N37">
    <cfRule type="expression" dxfId="24" priority="29">
      <formula>$A$36="□"</formula>
    </cfRule>
  </conditionalFormatting>
  <conditionalFormatting sqref="A45:N45">
    <cfRule type="expression" dxfId="23" priority="33">
      <formula>$A$42="□"</formula>
    </cfRule>
  </conditionalFormatting>
  <conditionalFormatting sqref="A62:N62">
    <cfRule type="expression" dxfId="22" priority="27">
      <formula>$A$59="□"</formula>
    </cfRule>
  </conditionalFormatting>
  <conditionalFormatting sqref="A65:N65">
    <cfRule type="expression" dxfId="21" priority="26">
      <formula>$A$64="□"</formula>
    </cfRule>
  </conditionalFormatting>
  <conditionalFormatting sqref="A68:N68">
    <cfRule type="expression" dxfId="20" priority="25">
      <formula>$A$67="□"</formula>
    </cfRule>
  </conditionalFormatting>
  <conditionalFormatting sqref="B21:B22">
    <cfRule type="expression" dxfId="19" priority="22">
      <formula>$A$16="□"</formula>
    </cfRule>
  </conditionalFormatting>
  <conditionalFormatting sqref="B24:B26">
    <cfRule type="expression" dxfId="18" priority="19">
      <formula>$A$16="□"</formula>
    </cfRule>
  </conditionalFormatting>
  <conditionalFormatting sqref="B52:B53">
    <cfRule type="expression" dxfId="17" priority="10">
      <formula>$A$47="□"</formula>
    </cfRule>
  </conditionalFormatting>
  <conditionalFormatting sqref="B55:B57">
    <cfRule type="expression" dxfId="16" priority="8">
      <formula>$A$47="□"</formula>
    </cfRule>
  </conditionalFormatting>
  <conditionalFormatting sqref="D21">
    <cfRule type="expression" dxfId="15" priority="21">
      <formula>$A$16="□"</formula>
    </cfRule>
  </conditionalFormatting>
  <conditionalFormatting sqref="D24">
    <cfRule type="expression" dxfId="14" priority="17">
      <formula>$A$16="□"</formula>
    </cfRule>
  </conditionalFormatting>
  <conditionalFormatting sqref="D52">
    <cfRule type="expression" dxfId="13" priority="9">
      <formula>$A$47="□"</formula>
    </cfRule>
  </conditionalFormatting>
  <conditionalFormatting sqref="D55">
    <cfRule type="expression" dxfId="12" priority="6">
      <formula>$A$47="□"</formula>
    </cfRule>
  </conditionalFormatting>
  <conditionalFormatting sqref="E19 H19">
    <cfRule type="expression" dxfId="11" priority="18">
      <formula>$A$16="□"</formula>
    </cfRule>
  </conditionalFormatting>
  <conditionalFormatting sqref="E50 H50">
    <cfRule type="expression" dxfId="10" priority="7">
      <formula>$A$47="□"</formula>
    </cfRule>
  </conditionalFormatting>
  <conditionalFormatting sqref="G21:G22">
    <cfRule type="expression" dxfId="9" priority="20">
      <formula>$A$16="□"</formula>
    </cfRule>
  </conditionalFormatting>
  <conditionalFormatting sqref="G24:G26">
    <cfRule type="expression" dxfId="8" priority="14">
      <formula>$A$16="□"</formula>
    </cfRule>
  </conditionalFormatting>
  <conditionalFormatting sqref="G52:G53">
    <cfRule type="expression" dxfId="7" priority="4">
      <formula>$A$47="□"</formula>
    </cfRule>
  </conditionalFormatting>
  <conditionalFormatting sqref="G55:G57">
    <cfRule type="expression" dxfId="6" priority="2">
      <formula>$A$47="□"</formula>
    </cfRule>
  </conditionalFormatting>
  <conditionalFormatting sqref="H23">
    <cfRule type="expression" dxfId="5" priority="16">
      <formula>$A$16="□"</formula>
    </cfRule>
  </conditionalFormatting>
  <conditionalFormatting sqref="H54">
    <cfRule type="expression" dxfId="4" priority="5">
      <formula>$A$47="□"</formula>
    </cfRule>
  </conditionalFormatting>
  <conditionalFormatting sqref="L21">
    <cfRule type="expression" dxfId="3" priority="15">
      <formula>$A$16="□"</formula>
    </cfRule>
  </conditionalFormatting>
  <conditionalFormatting sqref="L24">
    <cfRule type="expression" dxfId="2" priority="13">
      <formula>$A$16="□"</formula>
    </cfRule>
  </conditionalFormatting>
  <conditionalFormatting sqref="L52">
    <cfRule type="expression" dxfId="1" priority="3">
      <formula>$A$47="□"</formula>
    </cfRule>
  </conditionalFormatting>
  <conditionalFormatting sqref="L55">
    <cfRule type="expression" dxfId="0" priority="1">
      <formula>$A$47="□"</formula>
    </cfRule>
  </conditionalFormatting>
  <dataValidations count="4">
    <dataValidation type="list" allowBlank="1" showInputMessage="1" showErrorMessage="1" sqref="A11 R16 A36 A33 B24:B26 A28 A42 R47 A67 A64 B55:B57 A59 R11 R59 R36 R33 S24:S26 R28 R42 R18 R67 R64 S55:S57 A16 A23 S21:S22 A18 B21:B22 R23 A47 A49 A54 B52:B53 R49 R54 S52:S53" xr:uid="{397CDDF6-1F15-417A-9575-3B983A066CCA}">
      <formula1>"□, ☑"</formula1>
    </dataValidation>
    <dataValidation type="list" allowBlank="1" showInputMessage="1" showErrorMessage="1" sqref="E19 V19 E50 V50" xr:uid="{74D0E603-2CD2-4401-8A4E-43D0F5EC5309}">
      <formula1>"stable,increase,decrease"</formula1>
    </dataValidation>
    <dataValidation type="list" allowBlank="1" showInputMessage="1" showErrorMessage="1" sqref="D8:E9 D39:E40 U8:V9 U39:V40" xr:uid="{4B1098C0-ACDA-40BF-A56D-E77B0D3F7D28}">
      <formula1>"my father,my mother,my spouse,myself,my financial supporter"</formula1>
    </dataValidation>
    <dataValidation type="list" allowBlank="1" showInputMessage="1" showErrorMessage="1" sqref="G21:H21 L21:M21 G24:H24 X21 AC21 L24:M24 G55:H55 L52:M52 L55:M55 G52:H52" xr:uid="{B3DF24E0-61C5-4AED-9302-C565E44422C8}">
      <formula1>"January, February, March, April, May, June, July, August, September, October, November, December"</formula1>
    </dataValidation>
  </dataValidations>
  <printOptions horizontalCentered="1" verticalCentered="1"/>
  <pageMargins left="0.19685039370078741" right="0.19685039370078741" top="0.23622047244094491" bottom="0.15748031496062992"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D680-C95E-46EF-AE32-FD39CEEE93E9}">
  <sheetPr>
    <pageSetUpPr fitToPage="1"/>
  </sheetPr>
  <dimension ref="A1:K57"/>
  <sheetViews>
    <sheetView tabSelected="1" view="pageBreakPreview" zoomScale="60" zoomScaleNormal="100" zoomScalePageLayoutView="70" workbookViewId="0">
      <selection activeCell="J33" sqref="J33"/>
    </sheetView>
  </sheetViews>
  <sheetFormatPr defaultColWidth="13" defaultRowHeight="17.25" x14ac:dyDescent="0.3"/>
  <cols>
    <col min="1" max="1" width="12.875" style="83" customWidth="1"/>
    <col min="2" max="2" width="11.25" style="83" customWidth="1"/>
    <col min="3" max="3" width="12.75" style="83" customWidth="1"/>
    <col min="4" max="4" width="25.875" style="83" customWidth="1"/>
    <col min="5" max="5" width="18.25" style="83" customWidth="1"/>
    <col min="6" max="6" width="11.5" style="83" customWidth="1"/>
    <col min="7" max="7" width="13.75" style="83" customWidth="1"/>
    <col min="8" max="8" width="33.375" style="83" customWidth="1"/>
    <col min="9" max="9" width="10.375" style="83" customWidth="1"/>
    <col min="10" max="10" width="25.25" style="83" customWidth="1"/>
    <col min="11" max="16384" width="13" style="83"/>
  </cols>
  <sheetData>
    <row r="1" spans="1:11" s="232" customFormat="1" ht="64.5" customHeight="1" x14ac:dyDescent="0.35">
      <c r="A1" s="230" t="s">
        <v>400</v>
      </c>
      <c r="B1" s="230"/>
      <c r="C1" s="1441" t="s">
        <v>306</v>
      </c>
      <c r="D1" s="1441"/>
      <c r="E1" s="1441"/>
      <c r="F1" s="1441"/>
      <c r="G1" s="1441"/>
      <c r="H1" s="1441"/>
      <c r="I1" s="1441"/>
      <c r="J1" s="231"/>
      <c r="K1" s="90"/>
    </row>
    <row r="2" spans="1:11" ht="35.25" customHeight="1" x14ac:dyDescent="0.3">
      <c r="A2" s="1637" t="str">
        <f>Option!B84</f>
        <v>As of April 2026</v>
      </c>
      <c r="B2" s="1585" t="s">
        <v>269</v>
      </c>
      <c r="C2" s="1585"/>
      <c r="D2" s="1586" t="str">
        <f>IF('New Graduate_checklist'!C2="","Fill in the checklist.",'New Graduate_checklist'!C2)</f>
        <v>Fill in the checklist.</v>
      </c>
      <c r="E2" s="1586"/>
      <c r="F2" s="1655" t="s">
        <v>262</v>
      </c>
      <c r="G2" s="1656"/>
      <c r="H2" s="97" t="str">
        <f>IF('New Graduate_checklist'!E2="","Fill in the checklist.",'New Graduate_checklist'!E2)</f>
        <v>Fill in the checklist.</v>
      </c>
      <c r="I2" s="81" t="s">
        <v>263</v>
      </c>
      <c r="J2" s="82">
        <f ca="1">TODAY()</f>
        <v>46048</v>
      </c>
    </row>
    <row r="3" spans="1:11" ht="27" customHeight="1" x14ac:dyDescent="0.3">
      <c r="A3" s="1638"/>
      <c r="B3" s="1564" t="s">
        <v>315</v>
      </c>
      <c r="C3" s="1564"/>
      <c r="D3" s="1586" t="str">
        <f>IF('New Graduate_checklist'!C3="","Fill in the checklist.",'New Graduate_checklist'!C3)</f>
        <v>Fill in the checklist.</v>
      </c>
      <c r="E3" s="1586"/>
      <c r="F3" s="1657" t="s">
        <v>264</v>
      </c>
      <c r="G3" s="1658"/>
      <c r="H3" s="1396" t="str">
        <f>IF('New Graduate_checklist'!E3="","Fill in the checklist.",'New Graduate_checklist'!E3)</f>
        <v>Fill in the checklist.</v>
      </c>
      <c r="I3" s="1397"/>
      <c r="J3" s="1398"/>
    </row>
    <row r="4" spans="1:11" ht="37.5" customHeight="1" x14ac:dyDescent="0.3">
      <c r="A4" s="1639"/>
      <c r="B4" s="1564" t="s">
        <v>214</v>
      </c>
      <c r="C4" s="1564"/>
      <c r="D4" s="1586" t="str">
        <f>IF('New Graduate_checklist'!C4="","Fill in the checklist.",'New Graduate_checklist'!C4)</f>
        <v>Fill in the checklist.</v>
      </c>
      <c r="E4" s="1586"/>
      <c r="F4" s="1659"/>
      <c r="G4" s="1660"/>
      <c r="H4" s="1399"/>
      <c r="I4" s="1400"/>
      <c r="J4" s="1401"/>
    </row>
    <row r="5" spans="1:11" ht="29.25" customHeight="1" x14ac:dyDescent="0.3">
      <c r="A5" s="85"/>
      <c r="B5" s="85"/>
      <c r="C5" s="85"/>
      <c r="D5" s="85"/>
      <c r="E5" s="86"/>
      <c r="F5" s="85"/>
      <c r="G5" s="85"/>
      <c r="H5" s="85"/>
      <c r="I5" s="87"/>
      <c r="J5" s="87"/>
    </row>
    <row r="6" spans="1:11" ht="19.5" x14ac:dyDescent="0.4">
      <c r="A6" s="215" t="s">
        <v>548</v>
      </c>
      <c r="E6" s="88"/>
      <c r="F6" s="85"/>
      <c r="G6" s="85"/>
      <c r="H6" s="88"/>
    </row>
    <row r="7" spans="1:11" x14ac:dyDescent="0.3">
      <c r="A7" s="281" t="s">
        <v>549</v>
      </c>
      <c r="E7" s="88"/>
      <c r="F7" s="85"/>
      <c r="G7" s="85"/>
      <c r="H7" s="88"/>
    </row>
    <row r="8" spans="1:11" ht="42.75" customHeight="1" x14ac:dyDescent="0.3">
      <c r="A8" s="1650" t="s">
        <v>306</v>
      </c>
      <c r="B8" s="96" t="s">
        <v>309</v>
      </c>
      <c r="C8" s="1652" t="s">
        <v>401</v>
      </c>
      <c r="D8" s="1653"/>
      <c r="E8" s="1653"/>
      <c r="F8" s="1654"/>
      <c r="G8" s="1661"/>
      <c r="H8" s="1662"/>
      <c r="I8" s="1662"/>
      <c r="J8" s="1663"/>
    </row>
    <row r="9" spans="1:11" ht="42.75" customHeight="1" x14ac:dyDescent="0.3">
      <c r="A9" s="1651"/>
      <c r="B9" s="96" t="s">
        <v>309</v>
      </c>
      <c r="C9" s="1633" t="s">
        <v>407</v>
      </c>
      <c r="D9" s="1645"/>
      <c r="E9" s="1648"/>
      <c r="F9" s="1649"/>
      <c r="G9" s="1633" t="s">
        <v>307</v>
      </c>
      <c r="H9" s="1634"/>
      <c r="I9" s="1634"/>
      <c r="J9" s="1645"/>
    </row>
    <row r="10" spans="1:11" ht="37.5" customHeight="1" x14ac:dyDescent="0.3">
      <c r="A10" s="233" t="s">
        <v>308</v>
      </c>
      <c r="B10" s="1642"/>
      <c r="C10" s="1643"/>
      <c r="D10" s="1643"/>
      <c r="E10" s="1643"/>
      <c r="F10" s="1644"/>
      <c r="G10" s="1633" t="s">
        <v>680</v>
      </c>
      <c r="H10" s="1646"/>
      <c r="I10" s="1646"/>
      <c r="J10" s="1647"/>
    </row>
    <row r="11" spans="1:11" ht="29.25" customHeight="1" x14ac:dyDescent="0.3"/>
    <row r="12" spans="1:11" ht="19.5" x14ac:dyDescent="0.4">
      <c r="A12" s="83" t="s">
        <v>408</v>
      </c>
    </row>
    <row r="13" spans="1:11" ht="45" customHeight="1" x14ac:dyDescent="0.3">
      <c r="A13" s="96" t="s">
        <v>309</v>
      </c>
      <c r="B13" s="1634" t="s">
        <v>310</v>
      </c>
      <c r="C13" s="1634"/>
      <c r="D13" s="1634"/>
      <c r="E13" s="1645"/>
      <c r="F13" s="234" t="s">
        <v>311</v>
      </c>
      <c r="G13" s="1648"/>
      <c r="H13" s="1649"/>
      <c r="I13" s="1640" t="s">
        <v>681</v>
      </c>
      <c r="J13" s="1641"/>
    </row>
    <row r="14" spans="1:11" ht="45" customHeight="1" x14ac:dyDescent="0.3">
      <c r="A14" s="96" t="s">
        <v>309</v>
      </c>
      <c r="B14" s="1634" t="s">
        <v>312</v>
      </c>
      <c r="C14" s="1634"/>
      <c r="D14" s="1634"/>
      <c r="E14" s="1645"/>
      <c r="F14" s="235" t="s">
        <v>313</v>
      </c>
      <c r="G14" s="1648"/>
      <c r="H14" s="1649"/>
      <c r="I14" s="1640" t="s">
        <v>682</v>
      </c>
      <c r="J14" s="1641"/>
    </row>
    <row r="15" spans="1:11" ht="29.25" customHeight="1" x14ac:dyDescent="0.3"/>
    <row r="16" spans="1:11" ht="19.5" x14ac:dyDescent="0.4">
      <c r="A16" s="83" t="s">
        <v>409</v>
      </c>
    </row>
    <row r="17" spans="1:10" ht="48.75" customHeight="1" x14ac:dyDescent="0.3">
      <c r="A17" s="1631"/>
      <c r="B17" s="1632"/>
      <c r="C17" s="1632"/>
      <c r="D17" s="1632"/>
      <c r="E17" s="1632"/>
      <c r="F17" s="1633" t="s">
        <v>683</v>
      </c>
      <c r="G17" s="1634"/>
      <c r="H17" s="1635"/>
      <c r="I17" s="1636"/>
    </row>
    <row r="18" spans="1:10" ht="29.25" customHeight="1" x14ac:dyDescent="0.3">
      <c r="B18" s="86"/>
      <c r="C18" s="86"/>
      <c r="D18" s="86"/>
    </row>
    <row r="19" spans="1:10" x14ac:dyDescent="0.3">
      <c r="A19" s="1621" t="s">
        <v>550</v>
      </c>
      <c r="B19" s="1621"/>
      <c r="C19" s="1621"/>
      <c r="D19" s="1621"/>
      <c r="E19" s="1621"/>
      <c r="F19" s="1621"/>
      <c r="G19" s="1621"/>
      <c r="H19" s="1621"/>
      <c r="I19" s="1621"/>
      <c r="J19" s="1621"/>
    </row>
    <row r="20" spans="1:10" ht="24" customHeight="1" x14ac:dyDescent="0.3">
      <c r="A20" s="1629" t="s">
        <v>402</v>
      </c>
      <c r="B20" s="1625" t="s">
        <v>488</v>
      </c>
      <c r="C20" s="1625"/>
      <c r="D20" s="1625"/>
      <c r="E20" s="1625"/>
      <c r="F20" s="1625"/>
      <c r="G20" s="1625"/>
      <c r="H20" s="1625"/>
      <c r="I20" s="1625"/>
      <c r="J20" s="1626"/>
    </row>
    <row r="21" spans="1:10" ht="24" customHeight="1" x14ac:dyDescent="0.3">
      <c r="A21" s="1630"/>
      <c r="B21" s="1627"/>
      <c r="C21" s="1627"/>
      <c r="D21" s="1627"/>
      <c r="E21" s="1627"/>
      <c r="F21" s="1627"/>
      <c r="G21" s="1627"/>
      <c r="H21" s="1627"/>
      <c r="I21" s="1627"/>
      <c r="J21" s="1628"/>
    </row>
    <row r="22" spans="1:10" ht="29.25" customHeight="1" x14ac:dyDescent="0.3"/>
    <row r="23" spans="1:10" s="283" customFormat="1" ht="19.5" x14ac:dyDescent="0.45">
      <c r="A23" s="282" t="s">
        <v>551</v>
      </c>
      <c r="B23" s="83"/>
      <c r="C23" s="83"/>
      <c r="D23" s="83"/>
      <c r="E23" s="83"/>
      <c r="F23" s="83"/>
      <c r="G23" s="83"/>
      <c r="H23" s="83"/>
      <c r="I23" s="83"/>
      <c r="J23" s="83"/>
    </row>
    <row r="24" spans="1:10" s="283" customFormat="1" ht="32.25" customHeight="1" x14ac:dyDescent="0.45">
      <c r="A24" s="1617" t="s">
        <v>552</v>
      </c>
      <c r="B24" s="1618"/>
      <c r="C24" s="1618"/>
      <c r="D24" s="1622"/>
      <c r="E24" s="1622"/>
      <c r="F24" s="284" t="s">
        <v>684</v>
      </c>
      <c r="G24" s="285"/>
      <c r="H24" s="285"/>
      <c r="I24" s="286"/>
      <c r="J24" s="280"/>
    </row>
    <row r="25" spans="1:10" s="283" customFormat="1" ht="35.25" customHeight="1" x14ac:dyDescent="0.45">
      <c r="A25" s="1623" t="s">
        <v>553</v>
      </c>
      <c r="B25" s="1624"/>
      <c r="C25" s="1624"/>
      <c r="D25" s="1622"/>
      <c r="E25" s="1622"/>
      <c r="F25" s="284" t="s">
        <v>554</v>
      </c>
      <c r="G25" s="285"/>
      <c r="H25" s="285"/>
      <c r="I25" s="286"/>
      <c r="J25" s="280"/>
    </row>
    <row r="26" spans="1:10" s="283" customFormat="1" ht="74.25" customHeight="1" x14ac:dyDescent="0.45">
      <c r="A26" s="1617" t="s">
        <v>555</v>
      </c>
      <c r="B26" s="1618"/>
      <c r="C26" s="1618"/>
      <c r="D26" s="1619"/>
      <c r="E26" s="1619"/>
      <c r="F26" s="1619"/>
      <c r="G26" s="1619"/>
      <c r="H26" s="1619"/>
      <c r="I26" s="1619"/>
      <c r="J26" s="1620"/>
    </row>
    <row r="27" spans="1:10" ht="29.25" customHeight="1" x14ac:dyDescent="0.3"/>
    <row r="28" spans="1:10" ht="30" customHeight="1" x14ac:dyDescent="0.3">
      <c r="A28" s="236" t="s">
        <v>406</v>
      </c>
      <c r="B28" s="237"/>
      <c r="C28" s="237"/>
      <c r="D28" s="237"/>
      <c r="E28" s="237"/>
      <c r="F28" s="237"/>
      <c r="G28" s="237"/>
      <c r="H28" s="237"/>
      <c r="I28" s="237"/>
      <c r="J28" s="238"/>
    </row>
    <row r="29" spans="1:10" ht="30" customHeight="1" x14ac:dyDescent="0.3">
      <c r="A29" s="239" t="s">
        <v>403</v>
      </c>
      <c r="J29" s="240"/>
    </row>
    <row r="30" spans="1:10" ht="30" customHeight="1" x14ac:dyDescent="0.3">
      <c r="A30" s="241" t="s">
        <v>519</v>
      </c>
      <c r="J30" s="240"/>
    </row>
    <row r="31" spans="1:10" ht="30" customHeight="1" x14ac:dyDescent="0.3">
      <c r="A31" s="239"/>
      <c r="J31" s="240"/>
    </row>
    <row r="32" spans="1:10" x14ac:dyDescent="0.3">
      <c r="A32" s="242"/>
      <c r="J32" s="240"/>
    </row>
    <row r="33" spans="1:10" ht="44.25" customHeight="1" thickBot="1" x14ac:dyDescent="0.35">
      <c r="A33" s="243" t="s">
        <v>404</v>
      </c>
      <c r="B33" s="88"/>
      <c r="C33" s="88"/>
      <c r="D33" s="88"/>
      <c r="E33" s="88"/>
      <c r="F33" s="88"/>
      <c r="G33" s="244" t="s">
        <v>405</v>
      </c>
      <c r="J33" s="240"/>
    </row>
    <row r="34" spans="1:10" x14ac:dyDescent="0.3">
      <c r="A34" s="245"/>
      <c r="B34" s="246"/>
      <c r="C34" s="246"/>
      <c r="D34" s="246"/>
      <c r="E34" s="247"/>
      <c r="G34" s="245"/>
      <c r="H34" s="246"/>
      <c r="I34" s="246"/>
      <c r="J34" s="247"/>
    </row>
    <row r="35" spans="1:10" x14ac:dyDescent="0.3">
      <c r="A35" s="248"/>
      <c r="E35" s="249"/>
      <c r="G35" s="248"/>
      <c r="J35" s="249"/>
    </row>
    <row r="36" spans="1:10" x14ac:dyDescent="0.3">
      <c r="A36" s="248"/>
      <c r="E36" s="249"/>
      <c r="G36" s="248"/>
      <c r="J36" s="249"/>
    </row>
    <row r="37" spans="1:10" x14ac:dyDescent="0.3">
      <c r="A37" s="248"/>
      <c r="E37" s="249"/>
      <c r="G37" s="248"/>
      <c r="J37" s="249"/>
    </row>
    <row r="38" spans="1:10" x14ac:dyDescent="0.3">
      <c r="A38" s="248"/>
      <c r="E38" s="249"/>
      <c r="G38" s="248"/>
      <c r="J38" s="249"/>
    </row>
    <row r="39" spans="1:10" x14ac:dyDescent="0.3">
      <c r="A39" s="248"/>
      <c r="E39" s="249"/>
      <c r="G39" s="248"/>
      <c r="J39" s="249"/>
    </row>
    <row r="40" spans="1:10" x14ac:dyDescent="0.3">
      <c r="A40" s="248"/>
      <c r="E40" s="249"/>
      <c r="G40" s="248"/>
      <c r="J40" s="249"/>
    </row>
    <row r="41" spans="1:10" x14ac:dyDescent="0.3">
      <c r="A41" s="248"/>
      <c r="E41" s="249"/>
      <c r="G41" s="248"/>
      <c r="J41" s="249"/>
    </row>
    <row r="42" spans="1:10" x14ac:dyDescent="0.3">
      <c r="A42" s="248"/>
      <c r="E42" s="249"/>
      <c r="G42" s="248"/>
      <c r="J42" s="249"/>
    </row>
    <row r="43" spans="1:10" x14ac:dyDescent="0.3">
      <c r="A43" s="248"/>
      <c r="E43" s="249"/>
      <c r="G43" s="248"/>
      <c r="J43" s="249"/>
    </row>
    <row r="44" spans="1:10" x14ac:dyDescent="0.3">
      <c r="A44" s="248"/>
      <c r="E44" s="249"/>
      <c r="G44" s="248"/>
      <c r="J44" s="249"/>
    </row>
    <row r="45" spans="1:10" x14ac:dyDescent="0.3">
      <c r="A45" s="248"/>
      <c r="E45" s="249"/>
      <c r="G45" s="248"/>
      <c r="J45" s="249"/>
    </row>
    <row r="46" spans="1:10" x14ac:dyDescent="0.3">
      <c r="A46" s="248"/>
      <c r="E46" s="249"/>
      <c r="G46" s="248"/>
      <c r="J46" s="249"/>
    </row>
    <row r="47" spans="1:10" x14ac:dyDescent="0.3">
      <c r="A47" s="248"/>
      <c r="E47" s="249"/>
      <c r="G47" s="248"/>
      <c r="J47" s="249"/>
    </row>
    <row r="48" spans="1:10" x14ac:dyDescent="0.3">
      <c r="A48" s="248"/>
      <c r="E48" s="249"/>
      <c r="G48" s="248"/>
      <c r="J48" s="249"/>
    </row>
    <row r="49" spans="1:10" ht="83.25" customHeight="1" thickBot="1" x14ac:dyDescent="0.35">
      <c r="A49" s="250"/>
      <c r="B49" s="251"/>
      <c r="C49" s="251"/>
      <c r="D49" s="251"/>
      <c r="E49" s="252"/>
      <c r="G49" s="250"/>
      <c r="H49" s="251"/>
      <c r="I49" s="251"/>
      <c r="J49" s="252"/>
    </row>
    <row r="50" spans="1:10" x14ac:dyDescent="0.3">
      <c r="A50" s="242"/>
      <c r="J50" s="240"/>
    </row>
    <row r="51" spans="1:10" x14ac:dyDescent="0.3">
      <c r="A51" s="242"/>
      <c r="J51" s="240"/>
    </row>
    <row r="52" spans="1:10" x14ac:dyDescent="0.3">
      <c r="A52" s="242"/>
      <c r="J52" s="240"/>
    </row>
    <row r="53" spans="1:10" x14ac:dyDescent="0.3">
      <c r="A53" s="242"/>
      <c r="J53" s="240"/>
    </row>
    <row r="54" spans="1:10" x14ac:dyDescent="0.3">
      <c r="A54" s="242"/>
      <c r="J54" s="240"/>
    </row>
    <row r="55" spans="1:10" x14ac:dyDescent="0.3">
      <c r="A55" s="242"/>
      <c r="J55" s="240"/>
    </row>
    <row r="56" spans="1:10" x14ac:dyDescent="0.3">
      <c r="A56" s="242"/>
      <c r="J56" s="240"/>
    </row>
    <row r="57" spans="1:10" x14ac:dyDescent="0.3">
      <c r="A57" s="253"/>
      <c r="B57" s="254"/>
      <c r="C57" s="254"/>
      <c r="D57" s="254"/>
      <c r="E57" s="254"/>
      <c r="F57" s="254"/>
      <c r="G57" s="254"/>
      <c r="H57" s="254"/>
      <c r="I57" s="254"/>
      <c r="J57" s="255"/>
    </row>
  </sheetData>
  <sheetProtection algorithmName="SHA-512" hashValue="VtguaYd5tCk4Ito7Y5nCsd2q5Vey8aF8OOjXV2iLUs2wjAxwqw/D2RMPde14hg/qsc/JptZ6DKUbslwbcYpdNw==" saltValue="Yuxs3NVgYMNAgKuXgu7LWw==" spinCount="100000" sheet="1" scenarios="1"/>
  <mergeCells count="36">
    <mergeCell ref="G14:H14"/>
    <mergeCell ref="I14:J14"/>
    <mergeCell ref="E9:F9"/>
    <mergeCell ref="F2:G2"/>
    <mergeCell ref="F3:G4"/>
    <mergeCell ref="G8:J8"/>
    <mergeCell ref="B4:C4"/>
    <mergeCell ref="C8:F8"/>
    <mergeCell ref="D2:E2"/>
    <mergeCell ref="D3:E3"/>
    <mergeCell ref="D4:E4"/>
    <mergeCell ref="A17:E17"/>
    <mergeCell ref="F17:I17"/>
    <mergeCell ref="C1:I1"/>
    <mergeCell ref="A2:A4"/>
    <mergeCell ref="H3:J4"/>
    <mergeCell ref="I13:J13"/>
    <mergeCell ref="B10:F10"/>
    <mergeCell ref="G9:J9"/>
    <mergeCell ref="G10:J10"/>
    <mergeCell ref="B13:E13"/>
    <mergeCell ref="G13:H13"/>
    <mergeCell ref="A8:A9"/>
    <mergeCell ref="B2:C2"/>
    <mergeCell ref="B3:C3"/>
    <mergeCell ref="B14:E14"/>
    <mergeCell ref="C9:D9"/>
    <mergeCell ref="A26:C26"/>
    <mergeCell ref="D26:J26"/>
    <mergeCell ref="A19:J19"/>
    <mergeCell ref="A24:C24"/>
    <mergeCell ref="D24:E24"/>
    <mergeCell ref="A25:C25"/>
    <mergeCell ref="D25:E25"/>
    <mergeCell ref="B20:J21"/>
    <mergeCell ref="A20:A21"/>
  </mergeCells>
  <phoneticPr fontId="8"/>
  <dataValidations count="1">
    <dataValidation type="list" allowBlank="1" showInputMessage="1" showErrorMessage="1" sqref="A13:A14 B8:B9 A20" xr:uid="{567BB37C-04B3-4A78-9DB7-941C72743188}">
      <formula1>"□, ☑"</formula1>
    </dataValidation>
  </dataValidations>
  <printOptions horizontalCentered="1" verticalCentered="1"/>
  <pageMargins left="0.19685039370078741" right="0.19685039370078741" top="0.23622047244094491" bottom="0.15748031496062992"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New Graduate_checklist</vt:lpstr>
      <vt:lpstr>NO.1</vt:lpstr>
      <vt:lpstr>NO.2</vt:lpstr>
      <vt:lpstr>(B-1) Research Plan</vt:lpstr>
      <vt:lpstr>(B-2) Essay</vt:lpstr>
      <vt:lpstr>(B-3) GPA Calculation</vt:lpstr>
      <vt:lpstr>(B-4) Employment</vt:lpstr>
      <vt:lpstr>(B-5) Financial Situation</vt:lpstr>
      <vt:lpstr>(C) Status of Residence</vt:lpstr>
      <vt:lpstr>Option</vt:lpstr>
      <vt:lpstr>'(B-1) Research Plan'!Print_Area</vt:lpstr>
      <vt:lpstr>'(B-2) Essay'!Print_Area</vt:lpstr>
      <vt:lpstr>'(B-3) GPA Calculation'!Print_Area</vt:lpstr>
      <vt:lpstr>'(B-4) Employment'!Print_Area</vt:lpstr>
      <vt:lpstr>'(B-5) Financial Situation'!Print_Area</vt:lpstr>
      <vt:lpstr>'(C) Status of Residence'!Print_Area</vt:lpstr>
      <vt:lpstr>'New Graduate_checklist'!Print_Area</vt:lpstr>
      <vt:lpstr>NO.1!Print_Area</vt:lpstr>
      <vt:lpstr>NO.2!Print_Area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野沢　実令</cp:lastModifiedBy>
  <cp:lastPrinted>2026-01-16T00:53:37Z</cp:lastPrinted>
  <dcterms:created xsi:type="dcterms:W3CDTF">2010-12-06T10:29:12Z</dcterms:created>
  <dcterms:modified xsi:type="dcterms:W3CDTF">2026-01-26T05:13:28Z</dcterms:modified>
</cp:coreProperties>
</file>