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autoCompressPictures="0"/>
  <mc:AlternateContent xmlns:mc="http://schemas.openxmlformats.org/markup-compatibility/2006">
    <mc:Choice Requires="x15">
      <x15ac:absPath xmlns:x15ac="http://schemas.microsoft.com/office/spreadsheetml/2010/11/ac" url="M:\国セ\奨学金\2008～奨学金希望者登録制度\2026春\10帳票\20HP帳票\HP＞学生用（保護設定）\"/>
    </mc:Choice>
  </mc:AlternateContent>
  <xr:revisionPtr revIDLastSave="0" documentId="13_ncr:1_{728F379B-65B7-46BB-83FC-7BDA47AD9E6E}" xr6:coauthVersionLast="47" xr6:coauthVersionMax="47" xr10:uidLastSave="{00000000-0000-0000-0000-000000000000}"/>
  <workbookProtection workbookAlgorithmName="SHA-512" workbookHashValue="rux70eeMNMpZ9cHh8GZekrLxkd0Jp7y2ScsLTA3qk5Mwpsf2ANpsVhO+ju0FpPJadWJ2xMEtdBTWDM90qfirRg==" workbookSaltValue="CURzUox1r52p1hzASDcABw==" workbookSpinCount="100000" lockStructure="1"/>
  <bookViews>
    <workbookView xWindow="25695" yWindow="0" windowWidth="26010" windowHeight="20985" tabRatio="904" xr2:uid="{00000000-000D-0000-FFFF-FFFF00000000}"/>
  </bookViews>
  <sheets>
    <sheet name="大学院新入生チェックリスト" sheetId="19" r:id="rId1"/>
    <sheet name="NO.1" sheetId="9" r:id="rId2"/>
    <sheet name="NO.2" sheetId="10" r:id="rId3"/>
    <sheet name="(B-1) 研究計画書 " sheetId="20" r:id="rId4"/>
    <sheet name="(B-2) 作文" sheetId="14" r:id="rId5"/>
    <sheet name="(B-3) 成績評価係数計算書" sheetId="21" r:id="rId6"/>
    <sheet name="(B-4) 雇用契約確認書" sheetId="15" r:id="rId7"/>
    <sheet name="(B-5) 生活状況報告書" sheetId="16" r:id="rId8"/>
    <sheet name="(C) 在留カード提出用紙" sheetId="17" r:id="rId9"/>
    <sheet name="選択肢" sheetId="12" state="hidden" r:id="rId10"/>
  </sheets>
  <definedNames>
    <definedName name="_Hlk42009371" localSheetId="0">大学院新入生チェックリスト!#REF!</definedName>
    <definedName name="_xlnm.Print_Area" localSheetId="3">'(B-1) 研究計画書 '!$A$1:$G$63</definedName>
    <definedName name="_xlnm.Print_Area" localSheetId="5">'(B-3) 成績評価係数計算書'!$A$1:$I$74</definedName>
    <definedName name="_xlnm.Print_Area" localSheetId="6">'(B-4) 雇用契約確認書'!$A$1:$H$34</definedName>
    <definedName name="_xlnm.Print_Area" localSheetId="7">'(B-5) 生活状況報告書'!$A$1:$M$64</definedName>
    <definedName name="_xlnm.Print_Area" localSheetId="8">'(C) 在留カード提出用紙'!$A$1:$J$57</definedName>
    <definedName name="_xlnm.Print_Area" localSheetId="1">NO.1!$A$1:$AC$92</definedName>
    <definedName name="_xlnm.Print_Area" localSheetId="2">NO.2!$A$1:$AJ$81</definedName>
    <definedName name="_xlnm.Print_Area" localSheetId="0">大学院新入生チェックリスト!$A$1:$O$45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2" i="9" l="1"/>
  <c r="M12" i="9"/>
  <c r="AN71" i="9" l="1"/>
  <c r="A7" i="19" l="1"/>
  <c r="AG22" i="9"/>
  <c r="BR50" i="10" l="1"/>
  <c r="B2" i="10"/>
  <c r="D21" i="9"/>
  <c r="D71" i="9" s="1"/>
  <c r="BE2" i="10"/>
  <c r="BT2" i="10"/>
  <c r="BR2" i="10"/>
  <c r="BR65" i="10"/>
  <c r="BL67" i="10"/>
  <c r="BG67" i="10"/>
  <c r="BB67" i="10"/>
  <c r="AW67" i="10"/>
  <c r="AQ67" i="10"/>
  <c r="BR66" i="10"/>
  <c r="AW71" i="9"/>
  <c r="AT71" i="9"/>
  <c r="AJ71" i="9"/>
  <c r="Q71" i="9"/>
  <c r="N71" i="9"/>
  <c r="M14" i="9"/>
  <c r="S2" i="10" s="1"/>
  <c r="M21" i="9"/>
  <c r="I21" i="9"/>
  <c r="H71" i="9" s="1"/>
  <c r="C3" i="14"/>
  <c r="C2" i="14"/>
  <c r="AR51" i="10" l="1"/>
  <c r="BR67" i="10"/>
  <c r="AE66" i="10"/>
  <c r="AE65" i="10"/>
  <c r="CB79" i="10"/>
  <c r="CA79" i="10"/>
  <c r="BZ79" i="10"/>
  <c r="BY79" i="10"/>
  <c r="CB78" i="10"/>
  <c r="CA78" i="10"/>
  <c r="BZ78" i="10"/>
  <c r="BY78" i="10"/>
  <c r="CB77" i="10"/>
  <c r="CA77" i="10"/>
  <c r="BZ77" i="10"/>
  <c r="BY77" i="10"/>
  <c r="CB76" i="10"/>
  <c r="CA76" i="10"/>
  <c r="BZ76" i="10"/>
  <c r="P80" i="10" s="1"/>
  <c r="BY76" i="10"/>
  <c r="C63" i="14"/>
  <c r="D63" i="14" s="1"/>
  <c r="AU12" i="9"/>
  <c r="O12" i="9"/>
  <c r="BC80" i="10" l="1"/>
  <c r="AE67" i="10"/>
  <c r="Y67" i="10"/>
  <c r="T67" i="10"/>
  <c r="D67" i="10"/>
  <c r="J67" i="10"/>
  <c r="O67" i="10"/>
  <c r="V37" i="16" l="1"/>
  <c r="V8" i="16"/>
  <c r="AA72" i="10" l="1"/>
  <c r="AE50" i="10"/>
  <c r="E51" i="10" s="1"/>
  <c r="F37" i="16" l="1"/>
  <c r="F8" i="16"/>
  <c r="AN1" i="10" l="1"/>
  <c r="A1" i="10"/>
  <c r="P37" i="10" l="1"/>
  <c r="BC37" i="10" l="1"/>
  <c r="AI58" i="10" l="1"/>
  <c r="AE52" i="10" s="1"/>
  <c r="E55" i="10" s="1"/>
  <c r="AE56" i="10" l="1"/>
  <c r="BV58" i="10"/>
  <c r="BR52" i="10" s="1"/>
  <c r="AO2" i="10"/>
  <c r="AR55" i="10" l="1"/>
  <c r="BR56" i="10"/>
  <c r="A22" i="9"/>
  <c r="BS72" i="10" l="1"/>
  <c r="AR73" i="10" l="1"/>
  <c r="E73" i="10" l="1"/>
  <c r="AC2" i="10"/>
  <c r="AF2" i="10"/>
  <c r="A1" i="9" l="1"/>
  <c r="A2" i="19" l="1"/>
  <c r="H3" i="17" l="1"/>
  <c r="H2" i="17"/>
  <c r="D4" i="17"/>
  <c r="D3" i="17"/>
  <c r="D2" i="17"/>
  <c r="I3" i="16"/>
  <c r="I2" i="16"/>
  <c r="D4" i="16"/>
  <c r="D3" i="16"/>
  <c r="D2" i="16"/>
  <c r="F4" i="15"/>
  <c r="F3" i="15"/>
  <c r="C4" i="15"/>
  <c r="C5" i="15"/>
  <c r="C3" i="15"/>
  <c r="G3" i="21"/>
  <c r="G2" i="21"/>
  <c r="C4" i="21"/>
  <c r="C3" i="21"/>
  <c r="C2" i="21"/>
  <c r="E3" i="14"/>
  <c r="E2" i="14"/>
  <c r="C4" i="14"/>
  <c r="E3" i="20"/>
  <c r="E2" i="20"/>
  <c r="C3" i="20"/>
  <c r="C4" i="20"/>
  <c r="C2" i="20"/>
  <c r="A2" i="21" l="1"/>
  <c r="A2" i="14"/>
  <c r="I50" i="21"/>
  <c r="D50" i="21"/>
  <c r="I49" i="21"/>
  <c r="D49" i="21"/>
  <c r="I48" i="21"/>
  <c r="D48" i="21"/>
  <c r="I47" i="21"/>
  <c r="D47" i="21"/>
  <c r="I46" i="21"/>
  <c r="D46" i="21"/>
  <c r="I45" i="21"/>
  <c r="D45" i="21"/>
  <c r="I44" i="21"/>
  <c r="D44" i="21"/>
  <c r="I43" i="21"/>
  <c r="D43" i="21"/>
  <c r="I42" i="21"/>
  <c r="D42" i="21"/>
  <c r="I41" i="21"/>
  <c r="D41" i="21"/>
  <c r="I40" i="21"/>
  <c r="D40" i="21"/>
  <c r="I39" i="21"/>
  <c r="D39" i="21"/>
  <c r="I38" i="21"/>
  <c r="D38" i="21"/>
  <c r="I37" i="21"/>
  <c r="D37" i="21"/>
  <c r="I32" i="21"/>
  <c r="D32" i="21"/>
  <c r="I31" i="21"/>
  <c r="D31" i="21"/>
  <c r="I30" i="21"/>
  <c r="D30" i="21"/>
  <c r="I29" i="21"/>
  <c r="D29" i="21"/>
  <c r="I28" i="21"/>
  <c r="D28" i="21"/>
  <c r="I27" i="21"/>
  <c r="D27" i="21"/>
  <c r="I26" i="21"/>
  <c r="D26" i="21"/>
  <c r="I25" i="21"/>
  <c r="D25" i="21"/>
  <c r="I24" i="21"/>
  <c r="D24" i="21"/>
  <c r="I23" i="21"/>
  <c r="D23" i="21"/>
  <c r="I22" i="21"/>
  <c r="D22" i="21"/>
  <c r="I21" i="21"/>
  <c r="D21" i="21"/>
  <c r="I20" i="21"/>
  <c r="D20" i="21"/>
  <c r="I19" i="21"/>
  <c r="D19" i="21"/>
  <c r="I2" i="21"/>
  <c r="A2" i="20"/>
  <c r="C46" i="20"/>
  <c r="D46" i="20" s="1"/>
  <c r="C32" i="20"/>
  <c r="D32" i="20" s="1"/>
  <c r="C21" i="20"/>
  <c r="D21" i="20" s="1"/>
  <c r="C10" i="20"/>
  <c r="D10" i="20" s="1"/>
  <c r="C7" i="20"/>
  <c r="D7" i="20" s="1"/>
  <c r="G2" i="20"/>
  <c r="I51" i="21" l="1"/>
  <c r="I33" i="21"/>
  <c r="E66" i="21" s="1"/>
  <c r="D33" i="21"/>
  <c r="D51" i="21"/>
  <c r="C66" i="21" s="1"/>
  <c r="A66" i="21"/>
  <c r="E69" i="21" l="1"/>
  <c r="H67" i="21" s="1"/>
  <c r="H72" i="21" s="1"/>
  <c r="A2" i="17" l="1"/>
  <c r="A2" i="16"/>
  <c r="A3" i="15"/>
  <c r="J2" i="17"/>
  <c r="M2" i="16"/>
  <c r="H3" i="15"/>
  <c r="C53" i="14"/>
  <c r="D53" i="14" s="1"/>
  <c r="C44" i="14"/>
  <c r="D44" i="14" s="1"/>
  <c r="C35" i="14"/>
  <c r="D35" i="14" s="1"/>
  <c r="C21" i="14"/>
  <c r="D21" i="14" s="1"/>
  <c r="C8" i="14"/>
  <c r="D8" i="14" s="1"/>
  <c r="G2" i="14"/>
  <c r="AI2" i="10" l="1"/>
</calcChain>
</file>

<file path=xl/sharedStrings.xml><?xml version="1.0" encoding="utf-8"?>
<sst xmlns="http://schemas.openxmlformats.org/spreadsheetml/2006/main" count="1745" uniqueCount="751">
  <si>
    <t>研究科</t>
    <rPh sb="0" eb="3">
      <t>ケンキュ</t>
    </rPh>
    <phoneticPr fontId="2"/>
  </si>
  <si>
    <t>学籍番号</t>
    <rPh sb="0" eb="4">
      <t>ガクセk</t>
    </rPh>
    <phoneticPr fontId="2"/>
  </si>
  <si>
    <t>所属</t>
    <rPh sb="0" eb="2">
      <t>ショゾク</t>
    </rPh>
    <phoneticPr fontId="2"/>
  </si>
  <si>
    <t>課程</t>
    <rPh sb="0" eb="2">
      <t>カテ</t>
    </rPh>
    <phoneticPr fontId="2"/>
  </si>
  <si>
    <t>氏名</t>
    <rPh sb="0" eb="2">
      <t>シメ</t>
    </rPh>
    <phoneticPr fontId="2"/>
  </si>
  <si>
    <t>学年</t>
    <rPh sb="0" eb="2">
      <t>ガクネン</t>
    </rPh>
    <phoneticPr fontId="2"/>
  </si>
  <si>
    <t>&lt;作成する前の注意事項＞</t>
    <rPh sb="1" eb="3">
      <t>サクセイ</t>
    </rPh>
    <rPh sb="5" eb="6">
      <t>マエ</t>
    </rPh>
    <rPh sb="7" eb="9">
      <t>チュウイ</t>
    </rPh>
    <rPh sb="9" eb="11">
      <t>ジコウ</t>
    </rPh>
    <phoneticPr fontId="2"/>
  </si>
  <si>
    <t>（参考）</t>
    <rPh sb="1" eb="3">
      <t>サンコウ</t>
    </rPh>
    <phoneticPr fontId="2"/>
  </si>
  <si>
    <t>https://www.ic.keio.ac.jp/intl_student/scholarship/keio_student.html</t>
    <phoneticPr fontId="2"/>
  </si>
  <si>
    <t>証明書は入手までに時間がかかることを理解し、早めに準備をしている。</t>
    <rPh sb="0" eb="2">
      <t>ショウメイ</t>
    </rPh>
    <rPh sb="2" eb="3">
      <t>ショ</t>
    </rPh>
    <rPh sb="4" eb="6">
      <t>ニュウシュ</t>
    </rPh>
    <rPh sb="9" eb="11">
      <t>ジカン</t>
    </rPh>
    <rPh sb="18" eb="20">
      <t>リカイ</t>
    </rPh>
    <rPh sb="22" eb="23">
      <t>ハヤ</t>
    </rPh>
    <rPh sb="25" eb="27">
      <t>ジュンビ</t>
    </rPh>
    <phoneticPr fontId="2"/>
  </si>
  <si>
    <t>必要書類はチェックリストの順番に並べて、このチェックリストと一緒に提出する。</t>
    <rPh sb="0" eb="2">
      <t>ヒツヨウ</t>
    </rPh>
    <rPh sb="2" eb="4">
      <t>ショルイ</t>
    </rPh>
    <rPh sb="13" eb="15">
      <t>ジュンバン</t>
    </rPh>
    <rPh sb="16" eb="17">
      <t>ナラ</t>
    </rPh>
    <rPh sb="30" eb="32">
      <t>イッショ</t>
    </rPh>
    <rPh sb="33" eb="35">
      <t>テイシュツ</t>
    </rPh>
    <phoneticPr fontId="2"/>
  </si>
  <si>
    <t>順番</t>
    <rPh sb="0" eb="2">
      <t>ジュンバン</t>
    </rPh>
    <phoneticPr fontId="2"/>
  </si>
  <si>
    <t>書類</t>
    <rPh sb="0" eb="2">
      <t>ショルイ</t>
    </rPh>
    <phoneticPr fontId="2"/>
  </si>
  <si>
    <t>確認事項</t>
    <rPh sb="0" eb="2">
      <t>カクニン</t>
    </rPh>
    <rPh sb="2" eb="4">
      <t>ジコウ</t>
    </rPh>
    <phoneticPr fontId="2"/>
  </si>
  <si>
    <t>チェックリスト</t>
    <phoneticPr fontId="2"/>
  </si>
  <si>
    <t>―</t>
    <phoneticPr fontId="2"/>
  </si>
  <si>
    <t>A.　奨学金受給希望調査書/ No.１</t>
    <phoneticPr fontId="2"/>
  </si>
  <si>
    <t>P.2-4</t>
    <phoneticPr fontId="2"/>
  </si>
  <si>
    <t>日本国内の緊急連絡先について、同級生の友人など、日常的に連絡を取る日本国内の知人の連絡先を入力している。渡日前で日本に知人がいない場合は「該当者がいない」を選択している。</t>
    <rPh sb="0" eb="4">
      <t>ニホンコクナイ</t>
    </rPh>
    <rPh sb="5" eb="7">
      <t>キンキュウ</t>
    </rPh>
    <rPh sb="7" eb="9">
      <t>レンラク</t>
    </rPh>
    <rPh sb="9" eb="10">
      <t>サキ</t>
    </rPh>
    <rPh sb="15" eb="18">
      <t>ドウキュウセイ</t>
    </rPh>
    <rPh sb="19" eb="21">
      <t>ユウジン</t>
    </rPh>
    <rPh sb="24" eb="26">
      <t>ニチジョウ</t>
    </rPh>
    <rPh sb="26" eb="27">
      <t>テキ</t>
    </rPh>
    <rPh sb="28" eb="30">
      <t>レンラク</t>
    </rPh>
    <rPh sb="31" eb="32">
      <t>ト</t>
    </rPh>
    <rPh sb="33" eb="35">
      <t>ニホン</t>
    </rPh>
    <rPh sb="35" eb="37">
      <t>コクナイ</t>
    </rPh>
    <rPh sb="38" eb="40">
      <t>チジン</t>
    </rPh>
    <rPh sb="41" eb="44">
      <t>レンラクサキ</t>
    </rPh>
    <rPh sb="52" eb="55">
      <t>トニチマエ</t>
    </rPh>
    <rPh sb="56" eb="58">
      <t>ニホン</t>
    </rPh>
    <rPh sb="59" eb="61">
      <t>チジン</t>
    </rPh>
    <rPh sb="65" eb="67">
      <t>バアイ</t>
    </rPh>
    <rPh sb="69" eb="72">
      <t>ガイトウシャ</t>
    </rPh>
    <rPh sb="78" eb="80">
      <t>センタク</t>
    </rPh>
    <phoneticPr fontId="2"/>
  </si>
  <si>
    <t xml:space="preserve">    奨学金受給希望調査書/ No.2</t>
    <phoneticPr fontId="2"/>
  </si>
  <si>
    <t>【学習奨励費申請希望者の場合】仕送り額が９万円以下になっている。</t>
    <phoneticPr fontId="2"/>
  </si>
  <si>
    <t>自署欄には手書きで署名、もしくは手書き署名の画像貼付けをした。</t>
    <rPh sb="0" eb="2">
      <t>ジショ</t>
    </rPh>
    <rPh sb="2" eb="3">
      <t>ラン</t>
    </rPh>
    <rPh sb="5" eb="7">
      <t>テガ</t>
    </rPh>
    <rPh sb="9" eb="11">
      <t>ショメイ</t>
    </rPh>
    <rPh sb="16" eb="18">
      <t>テガ</t>
    </rPh>
    <rPh sb="19" eb="21">
      <t>ショメイ</t>
    </rPh>
    <rPh sb="22" eb="24">
      <t>ガゾウ</t>
    </rPh>
    <rPh sb="24" eb="26">
      <t>ハリツ</t>
    </rPh>
    <phoneticPr fontId="2"/>
  </si>
  <si>
    <t>B.①　研究計画書・研究業績一覧（指定用紙）</t>
    <rPh sb="10" eb="12">
      <t>ケンキュウ</t>
    </rPh>
    <rPh sb="12" eb="14">
      <t>ギョウセキ</t>
    </rPh>
    <rPh sb="14" eb="16">
      <t>イチラン</t>
    </rPh>
    <rPh sb="17" eb="22">
      <t>シテイヨウシ</t>
    </rPh>
    <phoneticPr fontId="2"/>
  </si>
  <si>
    <t>B.②　奨学金受給希望調査書作文（指定用紙_x0000_）</t>
    <phoneticPr fontId="2"/>
  </si>
  <si>
    <t>B.③　成績に関する証明書</t>
    <rPh sb="4" eb="6">
      <t>セイセキ</t>
    </rPh>
    <rPh sb="7" eb="8">
      <t>カン</t>
    </rPh>
    <rPh sb="10" eb="13">
      <t>ショウメイショ</t>
    </rPh>
    <phoneticPr fontId="2"/>
  </si>
  <si>
    <t>出身大学学部の成績証明書を提出している。</t>
    <rPh sb="12" eb="14">
      <t>テイシュt</t>
    </rPh>
    <phoneticPr fontId="2"/>
  </si>
  <si>
    <t>成績評価係数計算書の用紙に書いてある作成方法を参照し入力している。</t>
    <phoneticPr fontId="2"/>
  </si>
  <si>
    <t>日本でのアルバイト先が確保できており、アルバイトに関する書類を提出できる場合は添付している。</t>
    <rPh sb="0" eb="2">
      <t>ニホン</t>
    </rPh>
    <rPh sb="9" eb="10">
      <t>サキ</t>
    </rPh>
    <rPh sb="11" eb="13">
      <t>カクホ</t>
    </rPh>
    <rPh sb="25" eb="26">
      <t>カン</t>
    </rPh>
    <rPh sb="28" eb="30">
      <t>ショルイ</t>
    </rPh>
    <rPh sb="31" eb="33">
      <t>テイシュツ</t>
    </rPh>
    <rPh sb="36" eb="38">
      <t>バアイ</t>
    </rPh>
    <rPh sb="39" eb="41">
      <t>テンプ</t>
    </rPh>
    <phoneticPr fontId="2"/>
  </si>
  <si>
    <t>アルバイト内容がわかる書類の提出が難しい場合には「雇用契約確認書（指定用紙）」にアルバイト内容を入力している。</t>
    <rPh sb="25" eb="27">
      <t>コヨウ</t>
    </rPh>
    <rPh sb="27" eb="29">
      <t>ケイヤク</t>
    </rPh>
    <rPh sb="29" eb="31">
      <t>カクニン</t>
    </rPh>
    <rPh sb="31" eb="32">
      <t>ショ</t>
    </rPh>
    <rPh sb="33" eb="35">
      <t>シテイ</t>
    </rPh>
    <rPh sb="35" eb="37">
      <t>ヨウシ</t>
    </rPh>
    <rPh sb="45" eb="47">
      <t>ナイヨウ</t>
    </rPh>
    <phoneticPr fontId="2"/>
  </si>
  <si>
    <t>B.⑤　家族および家族以外の援助（仕送り）者の
　　　所得を証明する書類</t>
    <rPh sb="4" eb="6">
      <t>カゾク</t>
    </rPh>
    <rPh sb="9" eb="11">
      <t>カゾク</t>
    </rPh>
    <rPh sb="11" eb="13">
      <t>イガイ</t>
    </rPh>
    <rPh sb="14" eb="16">
      <t>エンジョ</t>
    </rPh>
    <rPh sb="17" eb="19">
      <t>シオク</t>
    </rPh>
    <rPh sb="21" eb="22">
      <t>シャ</t>
    </rPh>
    <rPh sb="27" eb="29">
      <t>ショトク</t>
    </rPh>
    <rPh sb="30" eb="32">
      <t>ショウメイ</t>
    </rPh>
    <rPh sb="34" eb="36">
      <t>ショルイ</t>
    </rPh>
    <phoneticPr fontId="2"/>
  </si>
  <si>
    <t>P.5</t>
    <phoneticPr fontId="2"/>
  </si>
  <si>
    <t>所得証明が日本語・英語以外の場合は翻訳をつけている。</t>
    <rPh sb="5" eb="8">
      <t>ニホンゴ</t>
    </rPh>
    <rPh sb="9" eb="11">
      <t>エイゴ</t>
    </rPh>
    <rPh sb="11" eb="13">
      <t>イガイ</t>
    </rPh>
    <phoneticPr fontId="2"/>
  </si>
  <si>
    <t>奨学金受給希望調査書</t>
    <rPh sb="0" eb="3">
      <t>ショウガクキン</t>
    </rPh>
    <rPh sb="3" eb="10">
      <t>ジ</t>
    </rPh>
    <phoneticPr fontId="17"/>
  </si>
  <si>
    <t>ＮＯ．1</t>
    <phoneticPr fontId="17"/>
  </si>
  <si>
    <t>（入力日）</t>
    <rPh sb="3" eb="4">
      <t>ビ</t>
    </rPh>
    <phoneticPr fontId="17"/>
  </si>
  <si>
    <t>年</t>
    <phoneticPr fontId="17"/>
  </si>
  <si>
    <t>月</t>
    <phoneticPr fontId="17"/>
  </si>
  <si>
    <t>日</t>
    <rPh sb="0" eb="1">
      <t>ヒ</t>
    </rPh>
    <phoneticPr fontId="17"/>
  </si>
  <si>
    <t>＊虚偽の申告をした場合には，すべての奨学金の選考からはずします。</t>
    <phoneticPr fontId="17"/>
  </si>
  <si>
    <t>氏名</t>
    <rPh sb="0" eb="2">
      <t>シメイ</t>
    </rPh>
    <phoneticPr fontId="17"/>
  </si>
  <si>
    <t>姓</t>
    <rPh sb="0" eb="1">
      <t>セイ</t>
    </rPh>
    <phoneticPr fontId="17"/>
  </si>
  <si>
    <t>ﾌﾘｶﾞﾅ</t>
    <phoneticPr fontId="17"/>
  </si>
  <si>
    <t>漢字</t>
    <rPh sb="0" eb="2">
      <t>カンジ</t>
    </rPh>
    <phoneticPr fontId="17"/>
  </si>
  <si>
    <t>ｱﾙﾌｧ
ﾍﾞｯﾄ</t>
    <phoneticPr fontId="17"/>
  </si>
  <si>
    <t>Family Name</t>
    <phoneticPr fontId="17"/>
  </si>
  <si>
    <t>First Name</t>
    <phoneticPr fontId="17"/>
  </si>
  <si>
    <t>生年月日</t>
    <rPh sb="0" eb="2">
      <t>セイネン</t>
    </rPh>
    <rPh sb="2" eb="4">
      <t>ガッピ</t>
    </rPh>
    <phoneticPr fontId="17"/>
  </si>
  <si>
    <t>年</t>
    <rPh sb="0" eb="1">
      <t>ネン</t>
    </rPh>
    <phoneticPr fontId="17"/>
  </si>
  <si>
    <t>月</t>
    <rPh sb="0" eb="1">
      <t>ゲツ</t>
    </rPh>
    <phoneticPr fontId="17"/>
  </si>
  <si>
    <t>年齢</t>
    <rPh sb="0" eb="2">
      <t>ネンレイ</t>
    </rPh>
    <phoneticPr fontId="17"/>
  </si>
  <si>
    <t>旧学籍番号
（塾内進学者のみ）</t>
    <rPh sb="0" eb="1">
      <t>キュウ</t>
    </rPh>
    <rPh sb="1" eb="3">
      <t>ガクセキ</t>
    </rPh>
    <rPh sb="3" eb="5">
      <t>バンゴウ</t>
    </rPh>
    <rPh sb="7" eb="8">
      <t>ジュク</t>
    </rPh>
    <rPh sb="8" eb="9">
      <t>ナイ</t>
    </rPh>
    <rPh sb="9" eb="12">
      <t>シンガクシャ</t>
    </rPh>
    <phoneticPr fontId="17"/>
  </si>
  <si>
    <t>国籍</t>
    <rPh sb="0" eb="2">
      <t>コクセキ</t>
    </rPh>
    <phoneticPr fontId="17"/>
  </si>
  <si>
    <t>中国</t>
    <rPh sb="0" eb="2">
      <t>チュウゴク</t>
    </rPh>
    <phoneticPr fontId="17"/>
  </si>
  <si>
    <t>在留資格</t>
    <rPh sb="0" eb="2">
      <t>ザイリュウ</t>
    </rPh>
    <rPh sb="2" eb="4">
      <t>シカク</t>
    </rPh>
    <phoneticPr fontId="17"/>
  </si>
  <si>
    <t>留学</t>
    <rPh sb="0" eb="2">
      <t>リュウガク</t>
    </rPh>
    <phoneticPr fontId="17"/>
  </si>
  <si>
    <t>在留期限</t>
    <rPh sb="0" eb="2">
      <t>ザイリュウ</t>
    </rPh>
    <rPh sb="2" eb="4">
      <t>キゲン</t>
    </rPh>
    <phoneticPr fontId="17"/>
  </si>
  <si>
    <t>3</t>
    <phoneticPr fontId="17"/>
  </si>
  <si>
    <t>日迄</t>
    <rPh sb="0" eb="1">
      <t>ニチ</t>
    </rPh>
    <rPh sb="1" eb="2">
      <t>マデ</t>
    </rPh>
    <phoneticPr fontId="17"/>
  </si>
  <si>
    <t>学科</t>
    <rPh sb="0" eb="2">
      <t>ガッカ</t>
    </rPh>
    <phoneticPr fontId="17"/>
  </si>
  <si>
    <t>専攻</t>
    <rPh sb="0" eb="2">
      <t>センコウ</t>
    </rPh>
    <phoneticPr fontId="17"/>
  </si>
  <si>
    <t>課程</t>
    <rPh sb="0" eb="2">
      <t>カテイ</t>
    </rPh>
    <phoneticPr fontId="17"/>
  </si>
  <si>
    <t>指導教員</t>
    <rPh sb="0" eb="2">
      <t>シドウ</t>
    </rPh>
    <rPh sb="2" eb="4">
      <t>キョウイン</t>
    </rPh>
    <phoneticPr fontId="17"/>
  </si>
  <si>
    <t>現課程</t>
    <rPh sb="0" eb="1">
      <t>ゲン</t>
    </rPh>
    <rPh sb="1" eb="3">
      <t>カテイ</t>
    </rPh>
    <phoneticPr fontId="17"/>
  </si>
  <si>
    <t>入学 ／</t>
    <rPh sb="0" eb="2">
      <t>ニュウガク</t>
    </rPh>
    <phoneticPr fontId="17"/>
  </si>
  <si>
    <t>26</t>
    <phoneticPr fontId="17"/>
  </si>
  <si>
    <t>卒業・修了予定</t>
    <rPh sb="0" eb="2">
      <t>ソツギョウ</t>
    </rPh>
    <rPh sb="3" eb="5">
      <t>シュウリョウ</t>
    </rPh>
    <rPh sb="5" eb="7">
      <t>ヨテイ</t>
    </rPh>
    <phoneticPr fontId="17"/>
  </si>
  <si>
    <t>4</t>
    <phoneticPr fontId="17"/>
  </si>
  <si>
    <t>～</t>
    <phoneticPr fontId="17"/>
  </si>
  <si>
    <t>理由：</t>
    <rPh sb="0" eb="2">
      <t>リユウ</t>
    </rPh>
    <phoneticPr fontId="17"/>
  </si>
  <si>
    <t>××のため休学</t>
    <phoneticPr fontId="17"/>
  </si>
  <si>
    <t>現住所</t>
    <rPh sb="0" eb="3">
      <t>ゲンジュウショ</t>
    </rPh>
    <phoneticPr fontId="17"/>
  </si>
  <si>
    <t>Postal Code:</t>
    <phoneticPr fontId="17"/>
  </si>
  <si>
    <t>Address:</t>
    <phoneticPr fontId="17"/>
  </si>
  <si>
    <t>E-mail address：</t>
    <phoneticPr fontId="17"/>
  </si>
  <si>
    <t>***@keio.jp</t>
    <phoneticPr fontId="17"/>
  </si>
  <si>
    <t>自宅ＴＥＬ</t>
    <rPh sb="0" eb="2">
      <t>ジタク</t>
    </rPh>
    <phoneticPr fontId="17"/>
  </si>
  <si>
    <t>03</t>
    <phoneticPr fontId="17"/>
  </si>
  <si>
    <t>-</t>
    <phoneticPr fontId="17"/>
  </si>
  <si>
    <t>****</t>
    <phoneticPr fontId="17"/>
  </si>
  <si>
    <t>携帯</t>
    <rPh sb="0" eb="2">
      <t>ケイタイ</t>
    </rPh>
    <phoneticPr fontId="17"/>
  </si>
  <si>
    <t>090</t>
    <phoneticPr fontId="17"/>
  </si>
  <si>
    <t>緊急
連絡先
日本国内</t>
    <rPh sb="0" eb="2">
      <t>キンキュウ</t>
    </rPh>
    <rPh sb="3" eb="6">
      <t>レンラクサキ</t>
    </rPh>
    <rPh sb="7" eb="9">
      <t>ニホン</t>
    </rPh>
    <rPh sb="9" eb="11">
      <t>コクナイ</t>
    </rPh>
    <phoneticPr fontId="17"/>
  </si>
  <si>
    <t>新入生もしくは渡日前の在学生で日本に知人がおらずどうしても入力できない場合のみチェック→</t>
    <rPh sb="0" eb="3">
      <t>シンニュウセイ</t>
    </rPh>
    <rPh sb="7" eb="10">
      <t>トニチマエ</t>
    </rPh>
    <rPh sb="11" eb="14">
      <t>ザイガクセイ</t>
    </rPh>
    <rPh sb="15" eb="17">
      <t>ニホン</t>
    </rPh>
    <rPh sb="18" eb="20">
      <t>チジン</t>
    </rPh>
    <rPh sb="35" eb="37">
      <t>バアイ</t>
    </rPh>
    <phoneticPr fontId="17"/>
  </si>
  <si>
    <t>☑該当者がいない</t>
  </si>
  <si>
    <t>270-****</t>
    <phoneticPr fontId="17"/>
  </si>
  <si>
    <t>千葉県××市××××</t>
    <phoneticPr fontId="17"/>
  </si>
  <si>
    <t>張　□□</t>
    <phoneticPr fontId="17"/>
  </si>
  <si>
    <t>本人との
続柄</t>
    <rPh sb="0" eb="2">
      <t>ホンニン</t>
    </rPh>
    <rPh sb="5" eb="7">
      <t>ゾクガラ</t>
    </rPh>
    <phoneticPr fontId="17"/>
  </si>
  <si>
    <t>叔父</t>
    <rPh sb="0" eb="2">
      <t>オジ</t>
    </rPh>
    <phoneticPr fontId="17"/>
  </si>
  <si>
    <t>ＴＥＬ</t>
    <phoneticPr fontId="17"/>
  </si>
  <si>
    <t>***</t>
    <phoneticPr fontId="17"/>
  </si>
  <si>
    <t>母国
連絡先</t>
    <rPh sb="0" eb="2">
      <t>ボコク</t>
    </rPh>
    <rPh sb="3" eb="6">
      <t>レンラクサキ</t>
    </rPh>
    <phoneticPr fontId="17"/>
  </si>
  <si>
    <t>26****</t>
    <phoneticPr fontId="17"/>
  </si>
  <si>
    <t>中国山東省青島市××××</t>
    <phoneticPr fontId="17"/>
  </si>
  <si>
    <t>王　△△</t>
    <phoneticPr fontId="17"/>
  </si>
  <si>
    <t>父</t>
    <rPh sb="0" eb="1">
      <t>チチ</t>
    </rPh>
    <phoneticPr fontId="17"/>
  </si>
  <si>
    <t>**-*-****-****</t>
    <phoneticPr fontId="17"/>
  </si>
  <si>
    <t>学校名（学部名等）／勤務先名</t>
    <rPh sb="0" eb="3">
      <t>ガッコウメイ</t>
    </rPh>
    <rPh sb="4" eb="6">
      <t>ガクブ</t>
    </rPh>
    <rPh sb="6" eb="7">
      <t>メイ</t>
    </rPh>
    <rPh sb="7" eb="8">
      <t>ナド</t>
    </rPh>
    <rPh sb="10" eb="13">
      <t>キンムサキ</t>
    </rPh>
    <rPh sb="13" eb="14">
      <t>メイ</t>
    </rPh>
    <phoneticPr fontId="17"/>
  </si>
  <si>
    <t>入学年月
入社年月</t>
    <rPh sb="0" eb="4">
      <t>ニュウガクネンゲツ</t>
    </rPh>
    <rPh sb="5" eb="7">
      <t>ニュウシャ</t>
    </rPh>
    <rPh sb="7" eb="9">
      <t>ネンゲツ</t>
    </rPh>
    <phoneticPr fontId="17"/>
  </si>
  <si>
    <t>卒業年月
退社年月</t>
    <rPh sb="0" eb="2">
      <t>ソツギョウ</t>
    </rPh>
    <rPh sb="2" eb="4">
      <t>ネンゲツ</t>
    </rPh>
    <rPh sb="5" eb="7">
      <t>タイシャ</t>
    </rPh>
    <rPh sb="7" eb="9">
      <t>ネンゲツ</t>
    </rPh>
    <phoneticPr fontId="17"/>
  </si>
  <si>
    <t>国・地域</t>
    <rPh sb="0" eb="1">
      <t>クニ</t>
    </rPh>
    <rPh sb="2" eb="4">
      <t>チイキ</t>
    </rPh>
    <phoneticPr fontId="17"/>
  </si>
  <si>
    <t>日本語</t>
    <rPh sb="0" eb="3">
      <t>ニホンゴ</t>
    </rPh>
    <phoneticPr fontId="17"/>
  </si>
  <si>
    <t>優</t>
    <rPh sb="0" eb="1">
      <t>ユウ</t>
    </rPh>
    <phoneticPr fontId="17"/>
  </si>
  <si>
    <t>○</t>
  </si>
  <si>
    <t>―</t>
    <phoneticPr fontId="17"/>
  </si>
  <si>
    <t>良</t>
    <rPh sb="0" eb="1">
      <t>リョウ</t>
    </rPh>
    <phoneticPr fontId="17"/>
  </si>
  <si>
    <t>可</t>
    <rPh sb="0" eb="1">
      <t>カ</t>
    </rPh>
    <phoneticPr fontId="17"/>
  </si>
  <si>
    <t>―不可</t>
    <phoneticPr fontId="17"/>
  </si>
  <si>
    <t>日本語能力試験</t>
    <rPh sb="0" eb="3">
      <t>ニホンゴ</t>
    </rPh>
    <rPh sb="3" eb="5">
      <t>ノウリョク</t>
    </rPh>
    <rPh sb="5" eb="7">
      <t>シケン</t>
    </rPh>
    <phoneticPr fontId="17"/>
  </si>
  <si>
    <t>級取得</t>
    <rPh sb="0" eb="1">
      <t>キュウ</t>
    </rPh>
    <rPh sb="1" eb="3">
      <t>シュトク</t>
    </rPh>
    <phoneticPr fontId="17"/>
  </si>
  <si>
    <t>取得日</t>
    <rPh sb="0" eb="3">
      <t>シュトクビ</t>
    </rPh>
    <phoneticPr fontId="17"/>
  </si>
  <si>
    <t>月</t>
    <rPh sb="0" eb="1">
      <t>ガツ</t>
    </rPh>
    <phoneticPr fontId="17"/>
  </si>
  <si>
    <t>英語</t>
    <rPh sb="0" eb="2">
      <t>エイゴ</t>
    </rPh>
    <phoneticPr fontId="17"/>
  </si>
  <si>
    <t>母語</t>
    <rPh sb="0" eb="2">
      <t>ボゴ</t>
    </rPh>
    <phoneticPr fontId="17"/>
  </si>
  <si>
    <t>不可</t>
    <rPh sb="0" eb="2">
      <t>フカ</t>
    </rPh>
    <phoneticPr fontId="17"/>
  </si>
  <si>
    <t>資格等</t>
    <rPh sb="0" eb="2">
      <t>シカク</t>
    </rPh>
    <rPh sb="2" eb="3">
      <t>トウ</t>
    </rPh>
    <phoneticPr fontId="17"/>
  </si>
  <si>
    <t>TOEFL iBT 100</t>
    <phoneticPr fontId="17"/>
  </si>
  <si>
    <t>＜今後の進路について＞＊該当欄に☑してください。（複数チェック可）</t>
    <rPh sb="1" eb="3">
      <t>コンゴ</t>
    </rPh>
    <rPh sb="4" eb="6">
      <t>シンロ</t>
    </rPh>
    <phoneticPr fontId="17"/>
  </si>
  <si>
    <t>□</t>
  </si>
  <si>
    <t>大学院修士課程進学</t>
    <rPh sb="0" eb="2">
      <t>ダイガク</t>
    </rPh>
    <rPh sb="2" eb="3">
      <t>イン</t>
    </rPh>
    <rPh sb="3" eb="5">
      <t>シュウシ</t>
    </rPh>
    <rPh sb="5" eb="7">
      <t>カテイ</t>
    </rPh>
    <rPh sb="7" eb="9">
      <t>シンガク</t>
    </rPh>
    <phoneticPr fontId="17"/>
  </si>
  <si>
    <t>希望進学先</t>
    <phoneticPr fontId="17"/>
  </si>
  <si>
    <t>☑</t>
  </si>
  <si>
    <t>大学院博士課程進学</t>
    <rPh sb="0" eb="2">
      <t>ダイガク</t>
    </rPh>
    <rPh sb="2" eb="3">
      <t>イン</t>
    </rPh>
    <rPh sb="3" eb="5">
      <t>ハカセ</t>
    </rPh>
    <rPh sb="5" eb="7">
      <t>カテイ</t>
    </rPh>
    <rPh sb="7" eb="9">
      <t>シンガク</t>
    </rPh>
    <phoneticPr fontId="17"/>
  </si>
  <si>
    <t>（例）慶應義塾大学経済学研究科博士課程</t>
    <rPh sb="1" eb="2">
      <t>レイ</t>
    </rPh>
    <rPh sb="3" eb="5">
      <t>ケイオウ</t>
    </rPh>
    <rPh sb="5" eb="7">
      <t>ギジュク</t>
    </rPh>
    <rPh sb="7" eb="9">
      <t>ダイガク</t>
    </rPh>
    <rPh sb="9" eb="12">
      <t>ケイザイガク</t>
    </rPh>
    <rPh sb="12" eb="14">
      <t>ケンキュウ</t>
    </rPh>
    <rPh sb="14" eb="15">
      <t>カ</t>
    </rPh>
    <rPh sb="15" eb="17">
      <t>ハクシ</t>
    </rPh>
    <rPh sb="17" eb="19">
      <t>カテイ</t>
    </rPh>
    <phoneticPr fontId="17"/>
  </si>
  <si>
    <t>（例）日本・東京都</t>
    <rPh sb="1" eb="2">
      <t>レイ</t>
    </rPh>
    <rPh sb="3" eb="5">
      <t>ニホン</t>
    </rPh>
    <rPh sb="6" eb="9">
      <t>トウキョウト</t>
    </rPh>
    <phoneticPr fontId="17"/>
  </si>
  <si>
    <t>日本での就職</t>
    <rPh sb="0" eb="2">
      <t>ニホン</t>
    </rPh>
    <rPh sb="4" eb="6">
      <t>シュウショク</t>
    </rPh>
    <phoneticPr fontId="17"/>
  </si>
  <si>
    <t>希望業種・会社名</t>
    <phoneticPr fontId="17"/>
  </si>
  <si>
    <t>シンクタンク、××総研等</t>
    <phoneticPr fontId="17"/>
  </si>
  <si>
    <t>その他</t>
    <rPh sb="2" eb="3">
      <t>タ</t>
    </rPh>
    <phoneticPr fontId="17"/>
  </si>
  <si>
    <r>
      <t>　</t>
    </r>
    <r>
      <rPr>
        <b/>
        <sz val="11"/>
        <rFont val="Meiryo UI"/>
        <family val="3"/>
        <charset val="128"/>
      </rPr>
      <t>奨学金受給希望調査書</t>
    </r>
    <rPh sb="1" eb="4">
      <t>ショウガクキン</t>
    </rPh>
    <rPh sb="4" eb="11">
      <t>ジ</t>
    </rPh>
    <phoneticPr fontId="17"/>
  </si>
  <si>
    <t>ＮＯ．２</t>
    <phoneticPr fontId="17"/>
  </si>
  <si>
    <t>氏名：</t>
    <rPh sb="0" eb="2">
      <t>シメイ</t>
    </rPh>
    <phoneticPr fontId="17"/>
  </si>
  <si>
    <t>学籍番号：</t>
    <rPh sb="0" eb="2">
      <t>ガクセキ</t>
    </rPh>
    <rPh sb="2" eb="4">
      <t>バンゴウ</t>
    </rPh>
    <phoneticPr fontId="17"/>
  </si>
  <si>
    <t>＜家計状況＞</t>
    <phoneticPr fontId="17"/>
  </si>
  <si>
    <t>＊留学にかかる経費支弁者に〇を入力してください。</t>
  </si>
  <si>
    <t>１．家族の状況について</t>
    <rPh sb="2" eb="4">
      <t>カゾク</t>
    </rPh>
    <rPh sb="5" eb="7">
      <t>ジョウキョウ</t>
    </rPh>
    <phoneticPr fontId="17"/>
  </si>
  <si>
    <t>＊死別、生別（離婚、長期別居）の場合は該当するものを入力すること。＊本調査書における「家族」は作成要領のチャートで確認してください。</t>
  </si>
  <si>
    <t>続柄</t>
    <rPh sb="0" eb="2">
      <t>ゾクガラ</t>
    </rPh>
    <phoneticPr fontId="17"/>
  </si>
  <si>
    <t>経費支弁者</t>
    <rPh sb="0" eb="4">
      <t>ケイヒシベン</t>
    </rPh>
    <rPh sb="4" eb="5">
      <t>シャ</t>
    </rPh>
    <phoneticPr fontId="17"/>
  </si>
  <si>
    <t>死別・生別（離婚、長期別居）</t>
    <rPh sb="0" eb="2">
      <t>シベツ</t>
    </rPh>
    <rPh sb="3" eb="5">
      <t>セイベツ</t>
    </rPh>
    <rPh sb="6" eb="8">
      <t>リコン</t>
    </rPh>
    <rPh sb="9" eb="13">
      <t>チョウキベッキョ</t>
    </rPh>
    <phoneticPr fontId="17"/>
  </si>
  <si>
    <t>現住所
国・地域・都市</t>
    <rPh sb="0" eb="3">
      <t>ゲンジュウショ</t>
    </rPh>
    <rPh sb="4" eb="5">
      <t>クニ</t>
    </rPh>
    <rPh sb="6" eb="8">
      <t>チイキ</t>
    </rPh>
    <rPh sb="9" eb="11">
      <t>トシ</t>
    </rPh>
    <phoneticPr fontId="17"/>
  </si>
  <si>
    <t>（漢字）</t>
    <rPh sb="1" eb="3">
      <t>カンジ</t>
    </rPh>
    <phoneticPr fontId="2"/>
  </si>
  <si>
    <t>○</t>
    <phoneticPr fontId="17"/>
  </si>
  <si>
    <t>中国××銀行</t>
    <phoneticPr fontId="17"/>
  </si>
  <si>
    <t>金額</t>
    <rPh sb="0" eb="2">
      <t>キンガク</t>
    </rPh>
    <phoneticPr fontId="2"/>
  </si>
  <si>
    <t>単位</t>
    <rPh sb="0" eb="2">
      <t>タンイ</t>
    </rPh>
    <phoneticPr fontId="2"/>
  </si>
  <si>
    <t>円</t>
    <rPh sb="0" eb="1">
      <t>エン</t>
    </rPh>
    <phoneticPr fontId="2"/>
  </si>
  <si>
    <t>（英語）</t>
    <rPh sb="1" eb="3">
      <t>エイゴ</t>
    </rPh>
    <phoneticPr fontId="2"/>
  </si>
  <si>
    <t>母</t>
    <rPh sb="0" eb="1">
      <t>ハハ</t>
    </rPh>
    <phoneticPr fontId="17"/>
  </si>
  <si>
    <t>無職</t>
    <rPh sb="0" eb="2">
      <t>ムショク</t>
    </rPh>
    <phoneticPr fontId="17"/>
  </si>
  <si>
    <t>配偶者</t>
    <rPh sb="0" eb="3">
      <t>ハイグウシャ</t>
    </rPh>
    <phoneticPr fontId="17"/>
  </si>
  <si>
    <t>学生</t>
    <rPh sb="0" eb="2">
      <t>ガクセイ</t>
    </rPh>
    <phoneticPr fontId="17"/>
  </si>
  <si>
    <t>兄</t>
    <rPh sb="0" eb="1">
      <t>アニ</t>
    </rPh>
    <phoneticPr fontId="17"/>
  </si>
  <si>
    <t>××商事</t>
    <phoneticPr fontId="17"/>
  </si>
  <si>
    <t>２．家族以外の援助者（仕送り者）の状況について</t>
    <rPh sb="2" eb="4">
      <t>カゾク</t>
    </rPh>
    <rPh sb="4" eb="6">
      <t>イガイ</t>
    </rPh>
    <rPh sb="7" eb="10">
      <t>エンジョシャ</t>
    </rPh>
    <rPh sb="11" eb="13">
      <t>シオク</t>
    </rPh>
    <rPh sb="14" eb="15">
      <t>シャ</t>
    </rPh>
    <rPh sb="17" eb="19">
      <t>ジョウキョウ</t>
    </rPh>
    <phoneticPr fontId="17"/>
  </si>
  <si>
    <t>（株）日吉</t>
    <rPh sb="0" eb="3">
      <t>カブ</t>
    </rPh>
    <rPh sb="3" eb="5">
      <t>ヒヨシ</t>
    </rPh>
    <phoneticPr fontId="17"/>
  </si>
  <si>
    <t>ZHANG　□□</t>
    <phoneticPr fontId="2"/>
  </si>
  <si>
    <t>以下の支出および財源について</t>
    <rPh sb="0" eb="2">
      <t>イカ</t>
    </rPh>
    <rPh sb="3" eb="5">
      <t>シシュツ</t>
    </rPh>
    <rPh sb="8" eb="10">
      <t>ザイゲン</t>
    </rPh>
    <phoneticPr fontId="17"/>
  </si>
  <si>
    <t>１．住居費</t>
    <rPh sb="2" eb="5">
      <t>ジュウキョヒ</t>
    </rPh>
    <phoneticPr fontId="17"/>
  </si>
  <si>
    <t>(A)住居形態</t>
    <rPh sb="3" eb="5">
      <t>ジュウキョ</t>
    </rPh>
    <rPh sb="5" eb="7">
      <t>ケイタイ</t>
    </rPh>
    <phoneticPr fontId="17"/>
  </si>
  <si>
    <t>□</t>
    <phoneticPr fontId="17"/>
  </si>
  <si>
    <t>慶應の留学生宿舎</t>
    <rPh sb="0" eb="2">
      <t>ケイオウ</t>
    </rPh>
    <rPh sb="3" eb="6">
      <t>リュウガクセイ</t>
    </rPh>
    <rPh sb="6" eb="8">
      <t>シュクシャ</t>
    </rPh>
    <phoneticPr fontId="17"/>
  </si>
  <si>
    <t>留学生支援協会による　社員寮</t>
    <rPh sb="0" eb="3">
      <t>リュウガクセイ</t>
    </rPh>
    <rPh sb="3" eb="5">
      <t>シエン</t>
    </rPh>
    <rPh sb="5" eb="7">
      <t>キョウカイ</t>
    </rPh>
    <rPh sb="11" eb="14">
      <t>シャインリョウ</t>
    </rPh>
    <phoneticPr fontId="17"/>
  </si>
  <si>
    <t>☑してください。</t>
    <phoneticPr fontId="17"/>
  </si>
  <si>
    <t>民間アパート・マンション</t>
    <rPh sb="0" eb="2">
      <t>ミンカン</t>
    </rPh>
    <phoneticPr fontId="17"/>
  </si>
  <si>
    <t>留学生寮（慶應の留学生宿舎を除く）</t>
    <rPh sb="0" eb="3">
      <t>リュウガクセイ</t>
    </rPh>
    <rPh sb="3" eb="4">
      <t>リョウ</t>
    </rPh>
    <rPh sb="5" eb="7">
      <t>ケイオウ</t>
    </rPh>
    <rPh sb="8" eb="11">
      <t>リュウガクセイ</t>
    </rPh>
    <rPh sb="11" eb="13">
      <t>シュクシャ</t>
    </rPh>
    <rPh sb="14" eb="15">
      <t>ノゾ</t>
    </rPh>
    <phoneticPr fontId="17"/>
  </si>
  <si>
    <t>ホームステイ</t>
    <phoneticPr fontId="17"/>
  </si>
  <si>
    <t>両親、親族、保証人等と同居(家賃の自己負担なし)</t>
    <rPh sb="0" eb="2">
      <t>リョウシン</t>
    </rPh>
    <rPh sb="3" eb="5">
      <t>シンゾク</t>
    </rPh>
    <rPh sb="6" eb="9">
      <t>ホショウニン</t>
    </rPh>
    <rPh sb="9" eb="10">
      <t>トウ</t>
    </rPh>
    <rPh sb="11" eb="13">
      <t>ドウキョ</t>
    </rPh>
    <rPh sb="14" eb="16">
      <t>ヤチン</t>
    </rPh>
    <rPh sb="17" eb="19">
      <t>ジコ</t>
    </rPh>
    <rPh sb="19" eb="21">
      <t>フタン</t>
    </rPh>
    <phoneticPr fontId="17"/>
  </si>
  <si>
    <t>学生寮・会館等（日本人も入居可能な寮）</t>
    <rPh sb="0" eb="3">
      <t>ガクセイリョウ</t>
    </rPh>
    <rPh sb="4" eb="7">
      <t>カイカントウ</t>
    </rPh>
    <rPh sb="8" eb="11">
      <t>ニホンジン</t>
    </rPh>
    <rPh sb="12" eb="14">
      <t>ニュウキョ</t>
    </rPh>
    <rPh sb="14" eb="16">
      <t>カノウ</t>
    </rPh>
    <rPh sb="17" eb="18">
      <t>リョウ</t>
    </rPh>
    <phoneticPr fontId="17"/>
  </si>
  <si>
    <t>その他（持ち家）</t>
    <rPh sb="2" eb="3">
      <t>ホカ</t>
    </rPh>
    <rPh sb="4" eb="5">
      <t>モ</t>
    </rPh>
    <rPh sb="6" eb="7">
      <t>ヤ</t>
    </rPh>
    <phoneticPr fontId="17"/>
  </si>
  <si>
    <t>その他（</t>
    <rPh sb="2" eb="3">
      <t>タ</t>
    </rPh>
    <phoneticPr fontId="17"/>
  </si>
  <si>
    <t>なし</t>
    <phoneticPr fontId="17"/>
  </si>
  <si>
    <t>あり</t>
    <phoneticPr fontId="17"/>
  </si>
  <si>
    <t>→</t>
    <phoneticPr fontId="17"/>
  </si>
  <si>
    <t>子供（</t>
    <rPh sb="0" eb="2">
      <t>コドモ</t>
    </rPh>
    <phoneticPr fontId="17"/>
  </si>
  <si>
    <t>）人</t>
    <rPh sb="1" eb="2">
      <t>ニン</t>
    </rPh>
    <phoneticPr fontId="17"/>
  </si>
  <si>
    <t>兄弟姉妹（</t>
    <rPh sb="0" eb="2">
      <t>キョウダイ</t>
    </rPh>
    <rPh sb="2" eb="4">
      <t>シマイ</t>
    </rPh>
    <phoneticPr fontId="17"/>
  </si>
  <si>
    <t>友人（</t>
    <rPh sb="0" eb="2">
      <t>ユウジン</t>
    </rPh>
    <phoneticPr fontId="17"/>
  </si>
  <si>
    <t>２．食費</t>
    <rPh sb="2" eb="4">
      <t>ショクヒ</t>
    </rPh>
    <phoneticPr fontId="17"/>
  </si>
  <si>
    <t xml:space="preserve"> 平均月額：</t>
    <rPh sb="1" eb="3">
      <t>ヘイキン</t>
    </rPh>
    <rPh sb="3" eb="5">
      <t>ゲツガク</t>
    </rPh>
    <phoneticPr fontId="17"/>
  </si>
  <si>
    <t>３．書籍・学用品</t>
    <rPh sb="2" eb="4">
      <t>ショセキ</t>
    </rPh>
    <rPh sb="5" eb="8">
      <t>ガクヨウヒン</t>
    </rPh>
    <phoneticPr fontId="17"/>
  </si>
  <si>
    <t>５．日常の小遣い（娯楽費）</t>
    <rPh sb="2" eb="4">
      <t>ニチジョウ</t>
    </rPh>
    <rPh sb="5" eb="7">
      <t>コヅカ</t>
    </rPh>
    <rPh sb="9" eb="12">
      <t>ゴラクヒ</t>
    </rPh>
    <phoneticPr fontId="17"/>
  </si>
  <si>
    <t>小遣いの使途：</t>
    <rPh sb="0" eb="2">
      <t>コヅカ</t>
    </rPh>
    <rPh sb="4" eb="6">
      <t>シト</t>
    </rPh>
    <phoneticPr fontId="17"/>
  </si>
  <si>
    <t>６．家族等への仕送り</t>
    <rPh sb="2" eb="5">
      <t>カゾクトウ</t>
    </rPh>
    <rPh sb="7" eb="9">
      <t>シオク</t>
    </rPh>
    <phoneticPr fontId="17"/>
  </si>
  <si>
    <r>
      <rPr>
        <u/>
        <sz val="10"/>
        <rFont val="Meiryo UI"/>
        <family val="3"/>
        <charset val="128"/>
      </rPr>
      <t>あなたから</t>
    </r>
    <r>
      <rPr>
        <sz val="10"/>
        <rFont val="Meiryo UI"/>
        <family val="3"/>
        <charset val="128"/>
      </rPr>
      <t xml:space="preserve"> 家族の誰</t>
    </r>
    <rPh sb="6" eb="8">
      <t>カゾク</t>
    </rPh>
    <rPh sb="9" eb="10">
      <t>ダレ</t>
    </rPh>
    <phoneticPr fontId="2"/>
  </si>
  <si>
    <t>に使途を</t>
    <rPh sb="1" eb="3">
      <t>シト</t>
    </rPh>
    <phoneticPr fontId="2"/>
  </si>
  <si>
    <t>８．預貯金</t>
    <rPh sb="2" eb="5">
      <t>ヨチョキン</t>
    </rPh>
    <phoneticPr fontId="17"/>
  </si>
  <si>
    <t>預金総額約：</t>
    <rPh sb="0" eb="2">
      <t>ヨキン</t>
    </rPh>
    <rPh sb="2" eb="4">
      <t>ソウガク</t>
    </rPh>
    <rPh sb="4" eb="5">
      <t>ヤク</t>
    </rPh>
    <phoneticPr fontId="17"/>
  </si>
  <si>
    <t>目的：</t>
    <phoneticPr fontId="17"/>
  </si>
  <si>
    <t>生活費（授業料以外）
合計（１．～８．）</t>
    <rPh sb="0" eb="3">
      <t>セイカツヒ</t>
    </rPh>
    <rPh sb="4" eb="7">
      <t>ジュギョウリョウ</t>
    </rPh>
    <rPh sb="7" eb="9">
      <t>イガイ</t>
    </rPh>
    <rPh sb="11" eb="13">
      <t>ゴウケイ</t>
    </rPh>
    <phoneticPr fontId="17"/>
  </si>
  <si>
    <t xml:space="preserve"> 生活費小計：</t>
    <rPh sb="1" eb="4">
      <t>セイカツヒ</t>
    </rPh>
    <rPh sb="4" eb="6">
      <t>ショウケイ</t>
    </rPh>
    <phoneticPr fontId="17"/>
  </si>
  <si>
    <t>＊</t>
    <phoneticPr fontId="17"/>
  </si>
  <si>
    <t>支出と財源の</t>
    <rPh sb="0" eb="2">
      <t>シシュツ</t>
    </rPh>
    <rPh sb="3" eb="5">
      <t>ザイゲン</t>
    </rPh>
    <phoneticPr fontId="17"/>
  </si>
  <si>
    <t>黄色</t>
    <rPh sb="0" eb="2">
      <t>キイロ</t>
    </rPh>
    <phoneticPr fontId="17"/>
  </si>
  <si>
    <t>セル同士（生活費金額）を一致させること。</t>
    <rPh sb="2" eb="4">
      <t>ドウシ</t>
    </rPh>
    <rPh sb="5" eb="8">
      <t>セイカツヒ</t>
    </rPh>
    <rPh sb="8" eb="10">
      <t>キンガク</t>
    </rPh>
    <rPh sb="12" eb="14">
      <t>イッチ</t>
    </rPh>
    <phoneticPr fontId="17"/>
  </si>
  <si>
    <t>９．授業料（自動入力）</t>
    <rPh sb="2" eb="5">
      <t>ジュギョウリョウ</t>
    </rPh>
    <rPh sb="6" eb="8">
      <t>ジドウ</t>
    </rPh>
    <rPh sb="8" eb="10">
      <t>ニュウリョク</t>
    </rPh>
    <phoneticPr fontId="17"/>
  </si>
  <si>
    <r>
      <t>＜授業料について＞の年間授業料金額について、</t>
    </r>
    <r>
      <rPr>
        <u/>
        <sz val="10"/>
        <rFont val="Meiryo UI"/>
        <family val="3"/>
        <charset val="128"/>
      </rPr>
      <t>リストから所属学部・研究科を選択</t>
    </r>
    <r>
      <rPr>
        <sz val="10"/>
        <rFont val="Meiryo UI"/>
        <family val="3"/>
        <charset val="128"/>
      </rPr>
      <t>する。</t>
    </r>
    <rPh sb="10" eb="12">
      <t>ネンカン</t>
    </rPh>
    <rPh sb="15" eb="17">
      <t>キンガク</t>
    </rPh>
    <rPh sb="27" eb="29">
      <t>ショゾク</t>
    </rPh>
    <rPh sb="29" eb="31">
      <t>ガクブ</t>
    </rPh>
    <rPh sb="32" eb="35">
      <t>ケンキュウカ</t>
    </rPh>
    <rPh sb="36" eb="38">
      <t>センタク</t>
    </rPh>
    <phoneticPr fontId="17"/>
  </si>
  <si>
    <t>青色</t>
    <rPh sb="0" eb="2">
      <t>アオイロ</t>
    </rPh>
    <phoneticPr fontId="17"/>
  </si>
  <si>
    <t>セル同士（授業料金額）を一致させること。</t>
    <rPh sb="2" eb="4">
      <t>ドウシ</t>
    </rPh>
    <rPh sb="5" eb="8">
      <t>ジュギョウリョウ</t>
    </rPh>
    <rPh sb="8" eb="10">
      <t>キンガク</t>
    </rPh>
    <rPh sb="9" eb="10">
      <t>ゴウキン</t>
    </rPh>
    <rPh sb="12" eb="14">
      <t>イッチ</t>
    </rPh>
    <phoneticPr fontId="17"/>
  </si>
  <si>
    <t>ダブルディグリー生のみ・派遣校の年間授業料：</t>
    <rPh sb="8" eb="9">
      <t>セイ</t>
    </rPh>
    <rPh sb="12" eb="15">
      <t>ハケンコウ</t>
    </rPh>
    <rPh sb="16" eb="18">
      <t>ネンカン</t>
    </rPh>
    <rPh sb="18" eb="21">
      <t>ジュギョウリョウ</t>
    </rPh>
    <phoneticPr fontId="17"/>
  </si>
  <si>
    <t>合計（１．～９．）</t>
    <rPh sb="0" eb="2">
      <t>ゴウケイ</t>
    </rPh>
    <phoneticPr fontId="17"/>
  </si>
  <si>
    <t xml:space="preserve"> 合計：</t>
    <rPh sb="1" eb="3">
      <t>ゴウケイ</t>
    </rPh>
    <phoneticPr fontId="17"/>
  </si>
  <si>
    <t>＜授業料について＞　該当箇所に☑してください。</t>
    <rPh sb="10" eb="14">
      <t>ガイトウカショ</t>
    </rPh>
    <phoneticPr fontId="17"/>
  </si>
  <si>
    <t>納入状況</t>
    <phoneticPr fontId="17"/>
  </si>
  <si>
    <t>年度</t>
    <phoneticPr fontId="17"/>
  </si>
  <si>
    <t>春学期</t>
    <rPh sb="0" eb="1">
      <t>ハル</t>
    </rPh>
    <rPh sb="1" eb="3">
      <t>ガッキ</t>
    </rPh>
    <phoneticPr fontId="17"/>
  </si>
  <si>
    <t>秋学期分</t>
    <rPh sb="0" eb="1">
      <t>アキ</t>
    </rPh>
    <rPh sb="3" eb="4">
      <t>ブン</t>
    </rPh>
    <phoneticPr fontId="17"/>
  </si>
  <si>
    <t>まで納入済み</t>
    <phoneticPr fontId="17"/>
  </si>
  <si>
    <t>博士（文・経済・法・社会・商学研究科）</t>
  </si>
  <si>
    <t>納入済み授業料の負担者（複数選択可）</t>
    <rPh sb="0" eb="2">
      <t>ノウニュウ</t>
    </rPh>
    <rPh sb="2" eb="3">
      <t>ズ</t>
    </rPh>
    <rPh sb="8" eb="10">
      <t>フタン</t>
    </rPh>
    <rPh sb="10" eb="11">
      <t>シャ</t>
    </rPh>
    <rPh sb="12" eb="14">
      <t>フクスウ</t>
    </rPh>
    <rPh sb="14" eb="16">
      <t>センタク</t>
    </rPh>
    <rPh sb="16" eb="17">
      <t>カ</t>
    </rPh>
    <phoneticPr fontId="17"/>
  </si>
  <si>
    <t>本人</t>
    <rPh sb="0" eb="2">
      <t>ホンニン</t>
    </rPh>
    <phoneticPr fontId="17"/>
  </si>
  <si>
    <t>家族</t>
    <rPh sb="0" eb="2">
      <t>カゾク</t>
    </rPh>
    <phoneticPr fontId="17"/>
  </si>
  <si>
    <t>援助者（家族以外）</t>
    <phoneticPr fontId="17"/>
  </si>
  <si>
    <t>奨学金（慶應義塾学内奨学金）</t>
    <rPh sb="0" eb="3">
      <t>ショウガクキン</t>
    </rPh>
    <rPh sb="4" eb="6">
      <t>ケイオウ</t>
    </rPh>
    <rPh sb="6" eb="8">
      <t>ギジュク</t>
    </rPh>
    <rPh sb="8" eb="10">
      <t>ガクナイ</t>
    </rPh>
    <rPh sb="10" eb="13">
      <t>ショウガクキン</t>
    </rPh>
    <phoneticPr fontId="17"/>
  </si>
  <si>
    <t>奨学金（学外）</t>
    <rPh sb="0" eb="3">
      <t>ショウガクキン</t>
    </rPh>
    <rPh sb="4" eb="6">
      <t>ガクガイ</t>
    </rPh>
    <phoneticPr fontId="17"/>
  </si>
  <si>
    <r>
      <t>[該当者のみ]　</t>
    </r>
    <r>
      <rPr>
        <b/>
        <sz val="10"/>
        <color rgb="FF000000"/>
        <rFont val="Meiryo UI"/>
        <family val="3"/>
        <charset val="128"/>
      </rPr>
      <t>本人（自分）で授業料の全部または一部を負担した場合</t>
    </r>
    <r>
      <rPr>
        <sz val="10"/>
        <color indexed="8"/>
        <rFont val="Meiryo UI"/>
        <family val="3"/>
        <charset val="128"/>
      </rPr>
      <t>、どのように支出（もしくは調達）しましたか。（複数回答可）</t>
    </r>
    <rPh sb="8" eb="10">
      <t>ホンニン</t>
    </rPh>
    <rPh sb="11" eb="13">
      <t>ジブン</t>
    </rPh>
    <phoneticPr fontId="17"/>
  </si>
  <si>
    <t>預貯金</t>
    <phoneticPr fontId="17"/>
  </si>
  <si>
    <t>アルバイト</t>
    <phoneticPr fontId="17"/>
  </si>
  <si>
    <t>借金</t>
    <rPh sb="0" eb="2">
      <t>シャッキン</t>
    </rPh>
    <phoneticPr fontId="17"/>
  </si>
  <si>
    <t>（</t>
    <phoneticPr fontId="17"/>
  </si>
  <si>
    <t>から）</t>
    <phoneticPr fontId="17"/>
  </si>
  <si>
    <t>1.援助(仕送り)
＜A・B＞</t>
    <rPh sb="2" eb="4">
      <t>エンジョ</t>
    </rPh>
    <rPh sb="5" eb="7">
      <t>シオク</t>
    </rPh>
    <phoneticPr fontId="17"/>
  </si>
  <si>
    <t>2.【新入生のみ】
予定のアルバイト</t>
    <rPh sb="3" eb="6">
      <t>シンニュウセイ</t>
    </rPh>
    <rPh sb="10" eb="12">
      <t>ヨテイ</t>
    </rPh>
    <phoneticPr fontId="17"/>
  </si>
  <si>
    <t>3.借金</t>
    <rPh sb="2" eb="4">
      <t>シャッキン</t>
    </rPh>
    <phoneticPr fontId="17"/>
  </si>
  <si>
    <t>4.奨学金</t>
    <rPh sb="2" eb="5">
      <t>ショウガクキン</t>
    </rPh>
    <phoneticPr fontId="17"/>
  </si>
  <si>
    <t>5.預貯金</t>
    <rPh sb="2" eb="5">
      <t>ヨチョキン</t>
    </rPh>
    <phoneticPr fontId="17"/>
  </si>
  <si>
    <t>月額平均合計</t>
    <rPh sb="0" eb="1">
      <t>ツキ</t>
    </rPh>
    <rPh sb="1" eb="2">
      <t>ガク</t>
    </rPh>
    <rPh sb="2" eb="4">
      <t>ヘイキン</t>
    </rPh>
    <rPh sb="4" eb="5">
      <t>ゴウ</t>
    </rPh>
    <rPh sb="5" eb="6">
      <t>ケイ</t>
    </rPh>
    <phoneticPr fontId="17"/>
  </si>
  <si>
    <t>A. 生活費
（授業料以外）</t>
    <rPh sb="3" eb="6">
      <t>セイカツヒ</t>
    </rPh>
    <phoneticPr fontId="2"/>
  </si>
  <si>
    <t>B.授業料</t>
    <phoneticPr fontId="2"/>
  </si>
  <si>
    <t>小計</t>
    <rPh sb="0" eb="2">
      <t>ショウケイ</t>
    </rPh>
    <phoneticPr fontId="2"/>
  </si>
  <si>
    <t>＊上記の財源の項目について、以下に具体的内容を入力してください。入力が必要な項目は</t>
    <rPh sb="1" eb="3">
      <t>ジョウキ</t>
    </rPh>
    <rPh sb="4" eb="6">
      <t>ザイゲン</t>
    </rPh>
    <rPh sb="7" eb="9">
      <t>コウモク</t>
    </rPh>
    <rPh sb="14" eb="16">
      <t>イカ</t>
    </rPh>
    <rPh sb="17" eb="20">
      <t>グタイテキ</t>
    </rPh>
    <rPh sb="20" eb="22">
      <t>ナイヨウ</t>
    </rPh>
    <rPh sb="23" eb="25">
      <t>ニュウリョク</t>
    </rPh>
    <rPh sb="32" eb="34">
      <t>ニュウリョク</t>
    </rPh>
    <rPh sb="35" eb="37">
      <t>ヒツヨウ</t>
    </rPh>
    <rPh sb="38" eb="40">
      <t>コウモク</t>
    </rPh>
    <phoneticPr fontId="17"/>
  </si>
  <si>
    <t>緑</t>
    <rPh sb="0" eb="1">
      <t>ミドリ</t>
    </rPh>
    <phoneticPr fontId="17"/>
  </si>
  <si>
    <t>色で表示されます。</t>
    <rPh sb="0" eb="1">
      <t>イロ</t>
    </rPh>
    <rPh sb="2" eb="4">
      <t>ヒョウジ</t>
    </rPh>
    <phoneticPr fontId="17"/>
  </si>
  <si>
    <t>1.援助(仕送り)&lt;A.生活費&gt;</t>
    <rPh sb="12" eb="15">
      <t>セイカツヒ</t>
    </rPh>
    <phoneticPr fontId="17"/>
  </si>
  <si>
    <t>援助(仕送り者)名：</t>
    <rPh sb="0" eb="2">
      <t>エンジョ</t>
    </rPh>
    <rPh sb="3" eb="5">
      <t>シオク</t>
    </rPh>
    <rPh sb="6" eb="7">
      <t>シャ</t>
    </rPh>
    <rPh sb="8" eb="9">
      <t>メイ</t>
    </rPh>
    <phoneticPr fontId="17"/>
  </si>
  <si>
    <t>王　△△、王　××</t>
    <rPh sb="5" eb="6">
      <t>オウ</t>
    </rPh>
    <phoneticPr fontId="17"/>
  </si>
  <si>
    <t>申請者との関係：</t>
    <rPh sb="0" eb="3">
      <t>シンセイシャ</t>
    </rPh>
    <rPh sb="5" eb="7">
      <t>カンケイ</t>
    </rPh>
    <phoneticPr fontId="17"/>
  </si>
  <si>
    <t>父、兄</t>
    <rPh sb="0" eb="1">
      <t>チチ</t>
    </rPh>
    <rPh sb="2" eb="3">
      <t>アニ</t>
    </rPh>
    <phoneticPr fontId="17"/>
  </si>
  <si>
    <t xml:space="preserve">  援助&lt;B.授業料&gt;</t>
    <rPh sb="7" eb="10">
      <t>ジュギョウリョウ</t>
    </rPh>
    <phoneticPr fontId="17"/>
  </si>
  <si>
    <t>援助者名：</t>
    <rPh sb="0" eb="2">
      <t>エンジョ</t>
    </rPh>
    <rPh sb="2" eb="3">
      <t>シャ</t>
    </rPh>
    <rPh sb="3" eb="4">
      <t>メイ</t>
    </rPh>
    <phoneticPr fontId="17"/>
  </si>
  <si>
    <t>張　□□</t>
    <phoneticPr fontId="2"/>
  </si>
  <si>
    <t>2.【新入生のみ】　
　 予定のアルバイト</t>
    <rPh sb="3" eb="6">
      <t>シンニュウセイ</t>
    </rPh>
    <rPh sb="13" eb="15">
      <t>ヨテイ</t>
    </rPh>
    <phoneticPr fontId="17"/>
  </si>
  <si>
    <t>職種：</t>
    <rPh sb="0" eb="2">
      <t>ショクシュ</t>
    </rPh>
    <phoneticPr fontId="17"/>
  </si>
  <si>
    <t>時給：</t>
    <rPh sb="0" eb="2">
      <t>ジキュウ</t>
    </rPh>
    <phoneticPr fontId="17"/>
  </si>
  <si>
    <t>円</t>
    <rPh sb="0" eb="1">
      <t>エン</t>
    </rPh>
    <phoneticPr fontId="17"/>
  </si>
  <si>
    <t>×　週</t>
    <rPh sb="2" eb="3">
      <t>シュウ</t>
    </rPh>
    <phoneticPr fontId="17"/>
  </si>
  <si>
    <t>時間勤務　×４週間　　＝　（参考）月</t>
    <rPh sb="0" eb="2">
      <t>ジカン</t>
    </rPh>
    <rPh sb="2" eb="4">
      <t>キンム</t>
    </rPh>
    <rPh sb="7" eb="9">
      <t>シュウカン</t>
    </rPh>
    <rPh sb="14" eb="16">
      <t>サンコウ</t>
    </rPh>
    <rPh sb="17" eb="18">
      <t>ツキ</t>
    </rPh>
    <phoneticPr fontId="17"/>
  </si>
  <si>
    <t>円の収入</t>
    <rPh sb="0" eb="1">
      <t>エン</t>
    </rPh>
    <rPh sb="2" eb="4">
      <t>シュウニュウ</t>
    </rPh>
    <phoneticPr fontId="17"/>
  </si>
  <si>
    <t>借金総額：</t>
    <rPh sb="0" eb="2">
      <t>シャッキン</t>
    </rPh>
    <rPh sb="2" eb="4">
      <t>ソウガク</t>
    </rPh>
    <phoneticPr fontId="17"/>
  </si>
  <si>
    <t>誰（続柄）/機関から：</t>
    <rPh sb="0" eb="1">
      <t>ダレ</t>
    </rPh>
    <rPh sb="6" eb="8">
      <t>キカン</t>
    </rPh>
    <phoneticPr fontId="17"/>
  </si>
  <si>
    <t>月まで預貯金を切り崩して生活できる見込み</t>
    <rPh sb="0" eb="1">
      <t>ガツ</t>
    </rPh>
    <rPh sb="3" eb="6">
      <t>ヨチョキン</t>
    </rPh>
    <rPh sb="7" eb="8">
      <t>キ</t>
    </rPh>
    <rPh sb="9" eb="10">
      <t>クズ</t>
    </rPh>
    <rPh sb="12" eb="14">
      <t>セイカツ</t>
    </rPh>
    <rPh sb="17" eb="19">
      <t>ミコ</t>
    </rPh>
    <phoneticPr fontId="17"/>
  </si>
  <si>
    <t>以下の５点について，承認の上，署名します。</t>
    <phoneticPr fontId="17"/>
  </si>
  <si>
    <t>（１）記載事項に相違ありません。</t>
    <phoneticPr fontId="17"/>
  </si>
  <si>
    <t>（２）記載事項に後日変更が生じた場合は速やかに国際センターに連絡します。</t>
    <phoneticPr fontId="17"/>
  </si>
  <si>
    <t>（３）上記（１）（２）に反した場合には、国際センターの処分に従います。</t>
    <phoneticPr fontId="17"/>
  </si>
  <si>
    <t>（４）非居住者口座を日本で開設している場合、法律により住所情報を金融機関に提供することに同意します。</t>
    <rPh sb="3" eb="4">
      <t>ヒ</t>
    </rPh>
    <rPh sb="4" eb="7">
      <t>キョジュウシャ</t>
    </rPh>
    <rPh sb="7" eb="9">
      <t>コウザ</t>
    </rPh>
    <rPh sb="10" eb="12">
      <t>ニホン</t>
    </rPh>
    <rPh sb="13" eb="15">
      <t>カイセツ</t>
    </rPh>
    <rPh sb="19" eb="21">
      <t>バアイ</t>
    </rPh>
    <rPh sb="22" eb="24">
      <t>ホウリツ</t>
    </rPh>
    <rPh sb="27" eb="31">
      <t>ジュウショジョウホウ</t>
    </rPh>
    <rPh sb="32" eb="36">
      <t>キンユウキカン</t>
    </rPh>
    <rPh sb="37" eb="39">
      <t>テイキョウ</t>
    </rPh>
    <rPh sb="44" eb="46">
      <t>ドウイ</t>
    </rPh>
    <phoneticPr fontId="17"/>
  </si>
  <si>
    <t>（５）下記の個人情報取扱方針に同意します。</t>
    <phoneticPr fontId="17"/>
  </si>
  <si>
    <t>慶應義塾大学国際センター所長殿</t>
    <phoneticPr fontId="17"/>
  </si>
  <si>
    <t>写真添付
（データ貼付け可）</t>
    <rPh sb="0" eb="2">
      <t>シャシン</t>
    </rPh>
    <rPh sb="2" eb="4">
      <t>テンプ</t>
    </rPh>
    <rPh sb="9" eb="11">
      <t>ハリツ</t>
    </rPh>
    <rPh sb="12" eb="13">
      <t>カ</t>
    </rPh>
    <phoneticPr fontId="17"/>
  </si>
  <si>
    <t>（所属学部・研究科について
該当するものを選択）</t>
    <rPh sb="1" eb="5">
      <t>ショゾクガクブ</t>
    </rPh>
    <rPh sb="6" eb="9">
      <t>ケンキュウカ</t>
    </rPh>
    <rPh sb="14" eb="16">
      <t>ガイトウ</t>
    </rPh>
    <rPh sb="21" eb="23">
      <t>センタク</t>
    </rPh>
    <phoneticPr fontId="17"/>
  </si>
  <si>
    <t>2.【新入生のみ】　
　  予定のアルバイト</t>
    <rPh sb="3" eb="6">
      <t>シンニュウセイ</t>
    </rPh>
    <rPh sb="14" eb="16">
      <t>ヨテイ</t>
    </rPh>
    <phoneticPr fontId="17"/>
  </si>
  <si>
    <t>月まで預貯金を切り崩して毎月の支出をまかなえる見込み</t>
    <rPh sb="0" eb="1">
      <t>ガツ</t>
    </rPh>
    <rPh sb="3" eb="6">
      <t>ヨチョキン</t>
    </rPh>
    <rPh sb="7" eb="8">
      <t>キ</t>
    </rPh>
    <rPh sb="9" eb="10">
      <t>クズ</t>
    </rPh>
    <rPh sb="12" eb="14">
      <t>マイツキ</t>
    </rPh>
    <rPh sb="15" eb="17">
      <t>シシュツ</t>
    </rPh>
    <rPh sb="23" eb="25">
      <t>ミコ</t>
    </rPh>
    <phoneticPr fontId="17"/>
  </si>
  <si>
    <t>(B-1院)</t>
  </si>
  <si>
    <t>研究計画書，研究業績一覧（大学院生用）</t>
    <phoneticPr fontId="2"/>
  </si>
  <si>
    <t>研究科</t>
    <phoneticPr fontId="2"/>
  </si>
  <si>
    <t>作成日</t>
    <phoneticPr fontId="2"/>
  </si>
  <si>
    <t>＜研究計画＞</t>
    <phoneticPr fontId="2"/>
  </si>
  <si>
    <t>90文字以内</t>
    <rPh sb="2" eb="6">
      <t>モジイナイ</t>
    </rPh>
    <phoneticPr fontId="2"/>
  </si>
  <si>
    <t>テーマ</t>
    <phoneticPr fontId="2"/>
  </si>
  <si>
    <t>300文字以内</t>
    <rPh sb="3" eb="7">
      <t>モジイナイ</t>
    </rPh>
    <phoneticPr fontId="2"/>
  </si>
  <si>
    <t>研究の背景</t>
    <phoneticPr fontId="2"/>
  </si>
  <si>
    <t>研究の目的</t>
    <phoneticPr fontId="2"/>
  </si>
  <si>
    <t>500文字以内</t>
    <rPh sb="3" eb="7">
      <t>モジイナイ</t>
    </rPh>
    <phoneticPr fontId="2"/>
  </si>
  <si>
    <t>研究手法
の概要</t>
    <phoneticPr fontId="2"/>
  </si>
  <si>
    <t>200文字以内</t>
    <rPh sb="3" eb="7">
      <t>モジイナイ</t>
    </rPh>
    <phoneticPr fontId="2"/>
  </si>
  <si>
    <t>論文の進捗</t>
    <phoneticPr fontId="2"/>
  </si>
  <si>
    <t>＜研究業績一覧＞</t>
    <phoneticPr fontId="2"/>
  </si>
  <si>
    <t>＊学会発表，論文発表等。発表日，学会・論文名等詳しく記入してください。</t>
    <phoneticPr fontId="2"/>
  </si>
  <si>
    <t>（投稿中や採択決定なども記入して含めてください。）</t>
    <phoneticPr fontId="2"/>
  </si>
  <si>
    <t>(B-2)</t>
  </si>
  <si>
    <t>奨学金受給希望調査書作文（学部／大学院生用）</t>
    <phoneticPr fontId="2"/>
  </si>
  <si>
    <t>学部／研究科</t>
    <phoneticPr fontId="2"/>
  </si>
  <si>
    <t>＜新入生：日本留学の動機と現在の専攻を希望した理由＞＜在学生：この1年間の学業や活動の成果＞</t>
  </si>
  <si>
    <t>＜将来の計画＞　現在の学業・研究との関連性を説明し，今後の自分自身の課題も記入してください。</t>
    <phoneticPr fontId="2"/>
  </si>
  <si>
    <t>＜国際交流について＞　日本で学ぶ留学生として，貴方は母国の文化のどのような点を日本人に伝えたいですか。</t>
    <phoneticPr fontId="2"/>
  </si>
  <si>
    <t>その方法は？なるべく具体的に記入してください。</t>
    <phoneticPr fontId="2"/>
  </si>
  <si>
    <t>＜経済状況・奨学金の必要性等＞　なるべく具体的に記入してください。</t>
    <phoneticPr fontId="2"/>
  </si>
  <si>
    <t>留学後に，日本と貴国間の交流に関わるとしたら，何が出来ますか。また，学生時代には何ができますか？</t>
    <phoneticPr fontId="2"/>
  </si>
  <si>
    <t>(B-3)院</t>
    <rPh sb="5" eb="6">
      <t>イン</t>
    </rPh>
    <phoneticPr fontId="2"/>
  </si>
  <si>
    <t>成績評価係数計算書（大学院新入生用）</t>
    <phoneticPr fontId="2"/>
  </si>
  <si>
    <t>直近の正規課程の卒業校</t>
    <rPh sb="0" eb="2">
      <t>チョッキン</t>
    </rPh>
    <rPh sb="3" eb="7">
      <t>セイキカテイ</t>
    </rPh>
    <phoneticPr fontId="2"/>
  </si>
  <si>
    <t>学校名</t>
    <rPh sb="0" eb="2">
      <t>ガッコウ</t>
    </rPh>
    <rPh sb="2" eb="3">
      <t>メイ</t>
    </rPh>
    <phoneticPr fontId="2"/>
  </si>
  <si>
    <t>学部／研究科（院）（＊）</t>
    <phoneticPr fontId="2"/>
  </si>
  <si>
    <t>所在地（国・都市名）</t>
    <phoneticPr fontId="2"/>
  </si>
  <si>
    <t>＊慶應入学前の卒業校（「大学学部４年間の成績」もしくは「大学院修士課程２年間の成績」）を入力してください。</t>
    <rPh sb="1" eb="3">
      <t>ケイオウ</t>
    </rPh>
    <rPh sb="3" eb="5">
      <t>ニュウガク</t>
    </rPh>
    <rPh sb="5" eb="6">
      <t>マエ</t>
    </rPh>
    <rPh sb="7" eb="9">
      <t>ソツギョウ</t>
    </rPh>
    <rPh sb="9" eb="10">
      <t>コウ</t>
    </rPh>
    <phoneticPr fontId="2"/>
  </si>
  <si>
    <t>一つの大学（大学院）を卒業（修了）した後、別の大学（大学院）に進学するなどして、複数の学歴がある場合は、直近の正規課程の成績証明書で計算を行ってください。</t>
  </si>
  <si>
    <t>＊履修した授業について単位制をとらない場合は，単位数をすべて科目数に置き換えてください。</t>
  </si>
  <si>
    <t>ポイント3の単位数</t>
  </si>
  <si>
    <t>ポイント1の単位数</t>
    <phoneticPr fontId="2"/>
  </si>
  <si>
    <t>単位数</t>
  </si>
  <si>
    <t>科目数</t>
  </si>
  <si>
    <t>ポイント</t>
  </si>
  <si>
    <t>計①</t>
    <phoneticPr fontId="2"/>
  </si>
  <si>
    <t>計③</t>
    <phoneticPr fontId="2"/>
  </si>
  <si>
    <t>ポイント2の単位数</t>
    <phoneticPr fontId="2"/>
  </si>
  <si>
    <t>ポイント0の単位数</t>
    <phoneticPr fontId="2"/>
  </si>
  <si>
    <t>計②</t>
    <phoneticPr fontId="2"/>
  </si>
  <si>
    <t>計④</t>
    <phoneticPr fontId="2"/>
  </si>
  <si>
    <t>＊成績評価ポイント換算表（*1）</t>
  </si>
  <si>
    <t>成績</t>
    <rPh sb="0" eb="2">
      <t>セイセキ</t>
    </rPh>
    <phoneticPr fontId="2"/>
  </si>
  <si>
    <t>４段階評価</t>
    <phoneticPr fontId="2"/>
  </si>
  <si>
    <t>優</t>
  </si>
  <si>
    <t>良</t>
  </si>
  <si>
    <t>可</t>
  </si>
  <si>
    <t>不可</t>
  </si>
  <si>
    <t>←当てはまる評価方法に
必ずチェックしてください。</t>
    <phoneticPr fontId="2"/>
  </si>
  <si>
    <t>４段階評価</t>
  </si>
  <si>
    <t>Ａ</t>
  </si>
  <si>
    <t>Ｂ</t>
  </si>
  <si>
    <t>Ｃ</t>
  </si>
  <si>
    <t>D / Ｆ</t>
  </si>
  <si>
    <t>100～80点</t>
  </si>
  <si>
    <t>79～70点</t>
  </si>
  <si>
    <t>69～60点</t>
  </si>
  <si>
    <t>59～</t>
  </si>
  <si>
    <t>５段階評価</t>
  </si>
  <si>
    <t>100～90点</t>
  </si>
  <si>
    <t>89～80点</t>
  </si>
  <si>
    <t>Ｓ</t>
  </si>
  <si>
    <t>Ｄ</t>
  </si>
  <si>
    <t>Ｆ</t>
  </si>
  <si>
    <t>成績評価ﾎﾟｲﾝﾄ</t>
  </si>
  <si>
    <t>※履修した授業について単位制をとらない場合は，単位数をすべて科目数に置き換えて算出すること。</t>
  </si>
  <si>
    <t>＊成績評価係数 計算式（参考）</t>
  </si>
  <si>
    <t>①</t>
    <phoneticPr fontId="2"/>
  </si>
  <si>
    <t>②</t>
    <phoneticPr fontId="2"/>
  </si>
  <si>
    <t>③</t>
    <phoneticPr fontId="2"/>
  </si>
  <si>
    <t>×3　＋　</t>
    <phoneticPr fontId="2"/>
  </si>
  <si>
    <t>×2　＋</t>
    <phoneticPr fontId="2"/>
  </si>
  <si>
    <t>×1　</t>
    <phoneticPr fontId="2"/>
  </si>
  <si>
    <t>＝</t>
    <phoneticPr fontId="2"/>
  </si>
  <si>
    <t>①　＋　②　＋　③　＋　④　　＝</t>
    <phoneticPr fontId="2"/>
  </si>
  <si>
    <t>※小数点以下第３位を四捨五入</t>
    <phoneticPr fontId="2"/>
  </si>
  <si>
    <t>↓</t>
    <phoneticPr fontId="2"/>
  </si>
  <si>
    <t>成績評価係数</t>
    <rPh sb="0" eb="2">
      <t>セイセキ</t>
    </rPh>
    <rPh sb="2" eb="4">
      <t>ヒョウカ</t>
    </rPh>
    <rPh sb="4" eb="6">
      <t>ケイスウ</t>
    </rPh>
    <phoneticPr fontId="2"/>
  </si>
  <si>
    <t>(B-4)</t>
  </si>
  <si>
    <t>雇用契約確認書　Confirmation of Employment Form</t>
    <phoneticPr fontId="2"/>
  </si>
  <si>
    <t>＜留学生へ For International Students＞</t>
    <phoneticPr fontId="2"/>
  </si>
  <si>
    <t xml:space="preserve">給与明細書(コピー)や雇用契約書等，アルバイトをしていることを証明する書類が提出できない場合，
</t>
    <phoneticPr fontId="2"/>
  </si>
  <si>
    <t>雇用期間
Employment Period</t>
    <phoneticPr fontId="2"/>
  </si>
  <si>
    <t>就業場所
Place of Work</t>
    <phoneticPr fontId="2"/>
  </si>
  <si>
    <t>例：東京都港区三田2-15-45（雇用者住所）など
Ex. the address of the employer etc.</t>
    <phoneticPr fontId="2"/>
  </si>
  <si>
    <t>例：英語の家庭教師　など
Ex. English tutor etc.</t>
    <phoneticPr fontId="2"/>
  </si>
  <si>
    <t>報酬
Payment</t>
    <phoneticPr fontId="2"/>
  </si>
  <si>
    <t>円/時(時給)
Yen/Hour</t>
    <rPh sb="0" eb="1">
      <t>エン</t>
    </rPh>
    <rPh sb="2" eb="3">
      <t>ジ</t>
    </rPh>
    <rPh sb="4" eb="6">
      <t>ジキュウ</t>
    </rPh>
    <phoneticPr fontId="2"/>
  </si>
  <si>
    <t>円/月(月給)
Yen/Month</t>
    <rPh sb="0" eb="1">
      <t>エン</t>
    </rPh>
    <rPh sb="2" eb="3">
      <t>ゲツ</t>
    </rPh>
    <rPh sb="4" eb="5">
      <t>ツキ</t>
    </rPh>
    <phoneticPr fontId="2"/>
  </si>
  <si>
    <t>＊時給および月額報酬が確定されていない場合には，概算を記入してください。（平均1,000円，約1,000円　等）
Write in round amounts, if your payment amount is not fixed.</t>
    <phoneticPr fontId="2"/>
  </si>
  <si>
    <t>週の労働時間数
Working hours per week</t>
    <rPh sb="2" eb="4">
      <t>ロウドウ</t>
    </rPh>
    <phoneticPr fontId="2"/>
  </si>
  <si>
    <t>時間 / 週
hours / week</t>
    <rPh sb="0" eb="2">
      <t>ジカン</t>
    </rPh>
    <rPh sb="5" eb="6">
      <t>シュウ</t>
    </rPh>
    <phoneticPr fontId="2"/>
  </si>
  <si>
    <t>＊週間稼動時間数が確定されていない場合には，概算を記入してください。（平均20時間，約20時間　等）
Write an approximate estimate of your payment, if your working hours are not fixed.</t>
    <phoneticPr fontId="2"/>
  </si>
  <si>
    <t>＜使用者（雇用者）の方へ For employers＞</t>
    <phoneticPr fontId="2"/>
  </si>
  <si>
    <t>この帳票は慶應義塾大学における奨学金の選考（生活支援業務）のために提出を求めております。</t>
  </si>
  <si>
    <t>ご理解・ご協力の程よろしくお願い申し上げます。</t>
  </si>
  <si>
    <t>日付 Date：</t>
    <phoneticPr fontId="2"/>
  </si>
  <si>
    <t>住所 Address：</t>
    <phoneticPr fontId="2"/>
  </si>
  <si>
    <t>ご署名 Signature：</t>
    <phoneticPr fontId="2"/>
  </si>
  <si>
    <t>＊ご協力いただき，ありがとうございました。Thank you for your cooperation.</t>
    <phoneticPr fontId="2"/>
  </si>
  <si>
    <t>慶應義塾大学学生部福利厚生支援</t>
  </si>
  <si>
    <t>問い合わせ先：03-5427-1610</t>
  </si>
  <si>
    <t>(B-5)</t>
  </si>
  <si>
    <t xml:space="preserve"> 生活状況報告書（学部／大学院生用）</t>
    <phoneticPr fontId="2"/>
  </si>
  <si>
    <t>↓該当する状況にチェックを入れてください。</t>
  </si>
  <si>
    <t>□</t>
    <phoneticPr fontId="2"/>
  </si>
  <si>
    <t>３．独立生計で自分自身で経費を負担しているが、自分の所得証明書を提出できない（収入がない場合も含む）</t>
  </si>
  <si>
    <t>　＜奨学金申請者の学費・生活費の出所について、どのような財源（どの機関から、月額もしくは年額何円くらい）を確保して生活しているか説明してください。＞</t>
  </si>
  <si>
    <t>(C)</t>
  </si>
  <si>
    <t>在留資格</t>
    <phoneticPr fontId="2"/>
  </si>
  <si>
    <t>留学</t>
  </si>
  <si>
    <t>留学以外の場合→　資格名：</t>
  </si>
  <si>
    <t>例：特定活動</t>
  </si>
  <si>
    <t>在留期限</t>
    <phoneticPr fontId="2"/>
  </si>
  <si>
    <r>
      <rPr>
        <sz val="12"/>
        <color rgb="FF000000"/>
        <rFont val="メイリオ"/>
        <family val="3"/>
        <charset val="128"/>
      </rPr>
      <t>２．</t>
    </r>
    <r>
      <rPr>
        <b/>
        <sz val="12"/>
        <color rgb="FF000000"/>
        <rFont val="メイリオ"/>
        <family val="3"/>
        <charset val="128"/>
      </rPr>
      <t>（在留カードを更新中、もしくは在留資格を留学に変更する学生のみ回答）</t>
    </r>
    <r>
      <rPr>
        <sz val="12"/>
        <color rgb="FF000000"/>
        <rFont val="メイリオ"/>
        <family val="3"/>
        <charset val="128"/>
      </rPr>
      <t>出入国在留管理庁への在留資格「留学」の申請（該当するものに ☑ してください。）</t>
    </r>
  </si>
  <si>
    <t xml:space="preserve"> すでに出入国在留管理庁へ申請済み。</t>
    <phoneticPr fontId="2"/>
  </si>
  <si>
    <t>申請日：</t>
  </si>
  <si>
    <t>これから出入国在留管理庁へ申請する。</t>
  </si>
  <si>
    <t>申請予定日：</t>
    <phoneticPr fontId="2"/>
  </si>
  <si>
    <r>
      <rPr>
        <sz val="12"/>
        <color rgb="FF000000"/>
        <rFont val="メイリオ"/>
        <family val="3"/>
        <charset val="128"/>
      </rPr>
      <t>３．</t>
    </r>
    <r>
      <rPr>
        <b/>
        <sz val="12"/>
        <color rgb="FF000000"/>
        <rFont val="メイリオ"/>
        <family val="3"/>
        <charset val="128"/>
      </rPr>
      <t>（在留資格が現在「留学」ではない学生のみ回答）</t>
    </r>
    <r>
      <rPr>
        <sz val="12"/>
        <color rgb="FF000000"/>
        <rFont val="メイリオ"/>
        <family val="3"/>
        <charset val="128"/>
      </rPr>
      <t>在留資格が「留学」に変更となる予定日</t>
    </r>
  </si>
  <si>
    <t>＜在留カード　表面・裏面の画像を貼り付けてください＞</t>
  </si>
  <si>
    <t>ダブルディグリー</t>
    <phoneticPr fontId="17"/>
  </si>
  <si>
    <t>ダブルディグリー（慶應での授業料負担なし）</t>
    <rPh sb="9" eb="11">
      <t>ケイオウ</t>
    </rPh>
    <rPh sb="13" eb="16">
      <t>ジュギョウリョウ</t>
    </rPh>
    <rPh sb="16" eb="18">
      <t>フタン</t>
    </rPh>
    <phoneticPr fontId="17"/>
  </si>
  <si>
    <t>研究科</t>
    <rPh sb="0" eb="3">
      <t>ケンキュ</t>
    </rPh>
    <phoneticPr fontId="17"/>
  </si>
  <si>
    <t>修士（文・経済・法・社会・商学研究科）</t>
    <rPh sb="0" eb="2">
      <t>シュウシ</t>
    </rPh>
    <rPh sb="5" eb="7">
      <t>ケイザイ</t>
    </rPh>
    <rPh sb="10" eb="12">
      <t>シャカイ</t>
    </rPh>
    <rPh sb="14" eb="18">
      <t>ガクケンキュウカ</t>
    </rPh>
    <phoneticPr fontId="17"/>
  </si>
  <si>
    <t>修士（医学研究科）</t>
    <rPh sb="3" eb="8">
      <t>イガk</t>
    </rPh>
    <phoneticPr fontId="17"/>
  </si>
  <si>
    <t>修士（理工学研究科）</t>
    <rPh sb="3" eb="9">
      <t>リコウガクケ</t>
    </rPh>
    <phoneticPr fontId="17"/>
  </si>
  <si>
    <t>修士（政策・メディア研究科）</t>
    <rPh sb="3" eb="5">
      <t>セイサk</t>
    </rPh>
    <rPh sb="10" eb="13">
      <t>ケンキュ</t>
    </rPh>
    <phoneticPr fontId="17"/>
  </si>
  <si>
    <t>修士（薬学研究科）</t>
    <rPh sb="3" eb="8">
      <t>ヤクガk</t>
    </rPh>
    <phoneticPr fontId="17"/>
  </si>
  <si>
    <t>修士（経営管理研究科MBAプログラム）</t>
    <rPh sb="3" eb="10">
      <t>ケイエ</t>
    </rPh>
    <phoneticPr fontId="17"/>
  </si>
  <si>
    <t>修士（経営管理研究科EMBAプログラム）</t>
    <rPh sb="3" eb="10">
      <t>ケイエ</t>
    </rPh>
    <phoneticPr fontId="17"/>
  </si>
  <si>
    <t>修士（SDM・KMD）</t>
    <phoneticPr fontId="17"/>
  </si>
  <si>
    <t>専門（法務研究科法曹養成専攻）</t>
    <rPh sb="0" eb="2">
      <t>センモン</t>
    </rPh>
    <rPh sb="3" eb="8">
      <t>ホ</t>
    </rPh>
    <rPh sb="8" eb="10">
      <t>ホウソウ</t>
    </rPh>
    <rPh sb="10" eb="12">
      <t>ヨウセイ</t>
    </rPh>
    <rPh sb="12" eb="14">
      <t>センコウ</t>
    </rPh>
    <phoneticPr fontId="17"/>
  </si>
  <si>
    <t>専門（法務研究科グローバル法務専攻）</t>
    <rPh sb="0" eb="2">
      <t>センモン</t>
    </rPh>
    <rPh sb="3" eb="8">
      <t>ホ</t>
    </rPh>
    <rPh sb="13" eb="15">
      <t>ホウム</t>
    </rPh>
    <rPh sb="15" eb="17">
      <t>センコウ</t>
    </rPh>
    <phoneticPr fontId="17"/>
  </si>
  <si>
    <t>博士（文・経済・法・社会・商学研究科）</t>
    <phoneticPr fontId="17"/>
  </si>
  <si>
    <t>博士（理工・政メ・健マネ・薬学研究科）</t>
    <rPh sb="3" eb="5">
      <t>リコウ</t>
    </rPh>
    <rPh sb="6" eb="7">
      <t>セイ</t>
    </rPh>
    <rPh sb="9" eb="10">
      <t>ケン</t>
    </rPh>
    <rPh sb="13" eb="14">
      <t>ヤク</t>
    </rPh>
    <phoneticPr fontId="17"/>
  </si>
  <si>
    <t>博士（医学研究科）</t>
    <rPh sb="3" eb="8">
      <t>イガk</t>
    </rPh>
    <phoneticPr fontId="17"/>
  </si>
  <si>
    <t>博士（経営管理研究科）</t>
    <rPh sb="3" eb="10">
      <t>ケイエ</t>
    </rPh>
    <phoneticPr fontId="17"/>
  </si>
  <si>
    <t>博士（SDM・KMD）</t>
    <phoneticPr fontId="17"/>
  </si>
  <si>
    <t>在学延長（文・経済・法・社会・商学研究科）</t>
    <phoneticPr fontId="17"/>
  </si>
  <si>
    <t>在学延長（医・理工・健マネ・薬学研究科）</t>
    <rPh sb="5" eb="6">
      <t>イ</t>
    </rPh>
    <rPh sb="7" eb="9">
      <t>リコウ</t>
    </rPh>
    <rPh sb="10" eb="11">
      <t>ケン</t>
    </rPh>
    <rPh sb="14" eb="15">
      <t>ヤク</t>
    </rPh>
    <phoneticPr fontId="17"/>
  </si>
  <si>
    <t>在学延長（政メ・経管学研究科・SDM・KMD）</t>
    <rPh sb="5" eb="6">
      <t>セイ</t>
    </rPh>
    <rPh sb="8" eb="9">
      <t>キョウ</t>
    </rPh>
    <rPh sb="9" eb="10">
      <t>カン</t>
    </rPh>
    <phoneticPr fontId="17"/>
  </si>
  <si>
    <t>入学時期</t>
    <rPh sb="0" eb="2">
      <t>ニュウガク</t>
    </rPh>
    <rPh sb="2" eb="4">
      <t>ジキ</t>
    </rPh>
    <phoneticPr fontId="17"/>
  </si>
  <si>
    <t>4月</t>
    <rPh sb="1" eb="2">
      <t>ガツ</t>
    </rPh>
    <phoneticPr fontId="17"/>
  </si>
  <si>
    <t>9月</t>
    <rPh sb="1" eb="2">
      <t>ガツ</t>
    </rPh>
    <phoneticPr fontId="17"/>
  </si>
  <si>
    <t>文学研究科</t>
  </si>
  <si>
    <t>経済学研究科</t>
    <rPh sb="0" eb="6">
      <t>ケイザ</t>
    </rPh>
    <phoneticPr fontId="2"/>
  </si>
  <si>
    <t>法学研究科</t>
    <rPh sb="0" eb="5">
      <t>ホウガk</t>
    </rPh>
    <phoneticPr fontId="2"/>
  </si>
  <si>
    <t>社会学研究科</t>
    <rPh sb="0" eb="6">
      <t>シャカ</t>
    </rPh>
    <phoneticPr fontId="2"/>
  </si>
  <si>
    <t>商学研究科</t>
    <rPh sb="0" eb="5">
      <t>ショウガクケンキュウk</t>
    </rPh>
    <phoneticPr fontId="2"/>
  </si>
  <si>
    <t>医学研究科</t>
    <rPh sb="0" eb="5">
      <t>イガk</t>
    </rPh>
    <phoneticPr fontId="2"/>
  </si>
  <si>
    <t>理工学研究科</t>
    <rPh sb="0" eb="6">
      <t>リコウガクケ</t>
    </rPh>
    <phoneticPr fontId="2"/>
  </si>
  <si>
    <t>政策・メディア研究科</t>
    <rPh sb="0" eb="2">
      <t>セイサk</t>
    </rPh>
    <rPh sb="7" eb="10">
      <t>ケンキュ</t>
    </rPh>
    <phoneticPr fontId="2"/>
  </si>
  <si>
    <t>薬学研究科</t>
    <rPh sb="0" eb="5">
      <t>ヤクガk</t>
    </rPh>
    <phoneticPr fontId="2"/>
  </si>
  <si>
    <t>経営管理研究科</t>
    <rPh sb="0" eb="7">
      <t>ケイエ</t>
    </rPh>
    <phoneticPr fontId="2"/>
  </si>
  <si>
    <t>システムデザイン・マネジメント研究科</t>
    <rPh sb="15" eb="18">
      <t>ケンキュ</t>
    </rPh>
    <phoneticPr fontId="2"/>
  </si>
  <si>
    <t>メディアデザイン研究科</t>
    <rPh sb="8" eb="11">
      <t>ケンキュ</t>
    </rPh>
    <phoneticPr fontId="2"/>
  </si>
  <si>
    <t>法務研究科</t>
    <rPh sb="0" eb="5">
      <t>ホ</t>
    </rPh>
    <phoneticPr fontId="2"/>
  </si>
  <si>
    <t>学士課程</t>
    <phoneticPr fontId="2"/>
  </si>
  <si>
    <t>修士課程</t>
    <rPh sb="0" eb="4">
      <t>シュウシカテ</t>
    </rPh>
    <phoneticPr fontId="2"/>
  </si>
  <si>
    <t>専門職学位課程</t>
    <rPh sb="0" eb="7">
      <t>センモン</t>
    </rPh>
    <phoneticPr fontId="2"/>
  </si>
  <si>
    <t>1年</t>
    <rPh sb="1" eb="2">
      <t>ネン</t>
    </rPh>
    <phoneticPr fontId="2"/>
  </si>
  <si>
    <t>1年（ダブルディグリー）</t>
    <rPh sb="1" eb="2">
      <t>ネン</t>
    </rPh>
    <phoneticPr fontId="2"/>
  </si>
  <si>
    <t>2年</t>
    <rPh sb="1" eb="2">
      <t>ネン</t>
    </rPh>
    <phoneticPr fontId="2"/>
  </si>
  <si>
    <t>2年（ダブルディグリー）</t>
    <rPh sb="1" eb="2">
      <t>ネン</t>
    </rPh>
    <phoneticPr fontId="2"/>
  </si>
  <si>
    <t>3年</t>
    <rPh sb="1" eb="2">
      <t>ネン</t>
    </rPh>
    <phoneticPr fontId="2"/>
  </si>
  <si>
    <t>3年（ダブルディグリー）</t>
    <rPh sb="1" eb="2">
      <t>ネン</t>
    </rPh>
    <phoneticPr fontId="2"/>
  </si>
  <si>
    <t>4年</t>
    <rPh sb="1" eb="2">
      <t>ネン</t>
    </rPh>
    <phoneticPr fontId="2"/>
  </si>
  <si>
    <t>4年（ダブルディグリー）</t>
    <rPh sb="1" eb="2">
      <t>ネン</t>
    </rPh>
    <phoneticPr fontId="2"/>
  </si>
  <si>
    <t>5年</t>
    <rPh sb="1" eb="2">
      <t>ネン</t>
    </rPh>
    <phoneticPr fontId="2"/>
  </si>
  <si>
    <t>5年（ダブルディグリー）</t>
    <rPh sb="1" eb="2">
      <t>ネン</t>
    </rPh>
    <phoneticPr fontId="2"/>
  </si>
  <si>
    <t>6年</t>
    <rPh sb="1" eb="2">
      <t>ネン</t>
    </rPh>
    <phoneticPr fontId="2"/>
  </si>
  <si>
    <t>6年（ダブルディグリー）</t>
    <rPh sb="1" eb="2">
      <t>ネン</t>
    </rPh>
    <phoneticPr fontId="2"/>
  </si>
  <si>
    <t>調査書</t>
    <rPh sb="0" eb="3">
      <t>チョウサショ</t>
    </rPh>
    <phoneticPr fontId="2"/>
  </si>
  <si>
    <t>（選択）</t>
    <rPh sb="1" eb="3">
      <t>センタク</t>
    </rPh>
    <phoneticPr fontId="2"/>
  </si>
  <si>
    <t>（１人目）　</t>
    <phoneticPr fontId="2"/>
  </si>
  <si>
    <t>（２人目）　</t>
    <phoneticPr fontId="2"/>
  </si>
  <si>
    <t>の状況について、以下の内容に相違ないことに署名の上、説明いたします。</t>
    <rPh sb="1" eb="3">
      <t>ジョウキョウ</t>
    </rPh>
    <rPh sb="8" eb="10">
      <t>イカ</t>
    </rPh>
    <rPh sb="11" eb="13">
      <t>ナイヨウ</t>
    </rPh>
    <rPh sb="14" eb="16">
      <t>ソウイ</t>
    </rPh>
    <rPh sb="21" eb="23">
      <t>ショメイ</t>
    </rPh>
    <rPh sb="24" eb="25">
      <t>ウエ</t>
    </rPh>
    <rPh sb="26" eb="28">
      <t>セツメイ</t>
    </rPh>
    <phoneticPr fontId="2"/>
  </si>
  <si>
    <t>本人
提出チェック</t>
    <rPh sb="0" eb="2">
      <t>ホンニン</t>
    </rPh>
    <rPh sb="3" eb="5">
      <t>テイシュツ</t>
    </rPh>
    <phoneticPr fontId="2"/>
  </si>
  <si>
    <t>未対応</t>
    <rPh sb="0" eb="1">
      <t>ミ</t>
    </rPh>
    <rPh sb="1" eb="3">
      <t>タイオウ</t>
    </rPh>
    <phoneticPr fontId="2"/>
  </si>
  <si>
    <t>✓</t>
    <phoneticPr fontId="2"/>
  </si>
  <si>
    <t>該当しない</t>
    <rPh sb="0" eb="2">
      <t>ガイトウ</t>
    </rPh>
    <phoneticPr fontId="2"/>
  </si>
  <si>
    <t>✓</t>
  </si>
  <si>
    <t>作成要領で
確認するページ</t>
    <rPh sb="0" eb="2">
      <t>サクセイ</t>
    </rPh>
    <rPh sb="2" eb="4">
      <t>ヨウリョウ</t>
    </rPh>
    <rPh sb="6" eb="8">
      <t>カクニン</t>
    </rPh>
    <phoneticPr fontId="2"/>
  </si>
  <si>
    <r>
      <t>B.③　</t>
    </r>
    <r>
      <rPr>
        <b/>
        <sz val="16"/>
        <rFont val="Meiryo UI"/>
        <family val="3"/>
        <charset val="128"/>
      </rPr>
      <t>成績評価係数計算書（指定用紙）</t>
    </r>
    <rPh sb="4" eb="6">
      <t>セイセキ</t>
    </rPh>
    <rPh sb="6" eb="8">
      <t>ヒョウカ</t>
    </rPh>
    <rPh sb="8" eb="10">
      <t>ケイスウ</t>
    </rPh>
    <rPh sb="10" eb="12">
      <t>ケイサン</t>
    </rPh>
    <rPh sb="12" eb="13">
      <t>ショ</t>
    </rPh>
    <rPh sb="14" eb="18">
      <t>シテイヨウ</t>
    </rPh>
    <phoneticPr fontId="2"/>
  </si>
  <si>
    <t>B.③　成績証明書の評価方法が分かり、成績評価係数計算書の計算の根拠にできる資料（何段階評価か記載しているもの）</t>
    <rPh sb="15" eb="16">
      <t>ワ</t>
    </rPh>
    <rPh sb="19" eb="21">
      <t>セイセキ</t>
    </rPh>
    <rPh sb="21" eb="23">
      <t>ヒョウカ</t>
    </rPh>
    <rPh sb="23" eb="25">
      <t>ケイスウ</t>
    </rPh>
    <rPh sb="25" eb="27">
      <t>ケイサン</t>
    </rPh>
    <rPh sb="27" eb="28">
      <t>ショ</t>
    </rPh>
    <rPh sb="29" eb="31">
      <t>ケイサン</t>
    </rPh>
    <rPh sb="32" eb="34">
      <t>コンキョ</t>
    </rPh>
    <rPh sb="38" eb="40">
      <t>シリョウ</t>
    </rPh>
    <phoneticPr fontId="2"/>
  </si>
  <si>
    <t>必要書類についてすべて揃え、「本人提出チェック」欄にチェックを入れている。</t>
    <rPh sb="0" eb="2">
      <t>ヒツヨ</t>
    </rPh>
    <rPh sb="15" eb="17">
      <t>ホンニン</t>
    </rPh>
    <rPh sb="17" eb="19">
      <t>テイシュツ</t>
    </rPh>
    <rPh sb="24" eb="25">
      <t>ラン</t>
    </rPh>
    <phoneticPr fontId="2"/>
  </si>
  <si>
    <t>「確認事項」（この列）もすべて確認し、未対応の項目が一つもない。</t>
    <rPh sb="9" eb="10">
      <t>レツ</t>
    </rPh>
    <rPh sb="19" eb="22">
      <t>ミタイオウ</t>
    </rPh>
    <rPh sb="23" eb="25">
      <t>コウモク</t>
    </rPh>
    <rPh sb="26" eb="27">
      <t>ヒト</t>
    </rPh>
    <phoneticPr fontId="2"/>
  </si>
  <si>
    <t>「奨学金受給希望調査書」横の入力例をよく見ながら入力した。</t>
    <rPh sb="12" eb="13">
      <t>ヨコ</t>
    </rPh>
    <rPh sb="20" eb="21">
      <t>ミ</t>
    </rPh>
    <rPh sb="24" eb="26">
      <t>ニュウリョク</t>
    </rPh>
    <phoneticPr fontId="2"/>
  </si>
  <si>
    <t>顔写真を貼り付けている（画像データを挿入した）。</t>
    <rPh sb="0" eb="1">
      <t>カオ</t>
    </rPh>
    <rPh sb="18" eb="20">
      <t>ソウニュウ</t>
    </rPh>
    <phoneticPr fontId="2"/>
  </si>
  <si>
    <t>生活費、授業料それぞれの支出・財源の合計金額が一致していることを確認した。</t>
    <rPh sb="0" eb="3">
      <t>セイカツヒ</t>
    </rPh>
    <rPh sb="4" eb="7">
      <t>ジュギョウリョウ</t>
    </rPh>
    <rPh sb="12" eb="14">
      <t>シシュツ</t>
    </rPh>
    <rPh sb="15" eb="17">
      <t>ザイゲン</t>
    </rPh>
    <rPh sb="18" eb="22">
      <t>ゴウケイキンガク</t>
    </rPh>
    <rPh sb="23" eb="25">
      <t>イッチ</t>
    </rPh>
    <rPh sb="32" eb="34">
      <t>カクニン</t>
    </rPh>
    <phoneticPr fontId="2"/>
  </si>
  <si>
    <t>在留カードの表面だけでなく、裏面の画像も貼り付けて提出している。</t>
    <rPh sb="0" eb="2">
      <t>ザイリュウ</t>
    </rPh>
    <rPh sb="6" eb="8">
      <t>オモテメン</t>
    </rPh>
    <rPh sb="14" eb="16">
      <t>ウラメン</t>
    </rPh>
    <rPh sb="17" eb="19">
      <t>ガゾウ</t>
    </rPh>
    <rPh sb="20" eb="21">
      <t>ハ</t>
    </rPh>
    <rPh sb="22" eb="23">
      <t>ツ</t>
    </rPh>
    <rPh sb="25" eb="27">
      <t>テイシュツ</t>
    </rPh>
    <phoneticPr fontId="2"/>
  </si>
  <si>
    <t>経費支弁者の経済状況が大幅に変わった場合や、昨年分の所得を証明する書類が公的な理由で入手できない場合は、その理由と生活状況を生活状況報告書（指定用紙）に入力し、該当者が直筆サイン（画像貼付け可）している。</t>
    <rPh sb="0" eb="6">
      <t>ケ</t>
    </rPh>
    <rPh sb="6" eb="11">
      <t>ケイザ</t>
    </rPh>
    <rPh sb="11" eb="14">
      <t>オオハb</t>
    </rPh>
    <rPh sb="14" eb="18">
      <t>カワッt</t>
    </rPh>
    <rPh sb="18" eb="20">
      <t>バア</t>
    </rPh>
    <rPh sb="24" eb="26">
      <t>b</t>
    </rPh>
    <rPh sb="26" eb="35">
      <t>ショトk</t>
    </rPh>
    <rPh sb="36" eb="38">
      <t>コウテキ</t>
    </rPh>
    <rPh sb="39" eb="41">
      <t>リユウ</t>
    </rPh>
    <rPh sb="42" eb="44">
      <t>ニュウシュ</t>
    </rPh>
    <rPh sb="48" eb="50">
      <t>バアイ</t>
    </rPh>
    <rPh sb="54" eb="56">
      <t>リユウ</t>
    </rPh>
    <rPh sb="57" eb="59">
      <t>セイカツ</t>
    </rPh>
    <rPh sb="59" eb="61">
      <t>ジョウキョウ</t>
    </rPh>
    <rPh sb="62" eb="64">
      <t>セイカツ</t>
    </rPh>
    <rPh sb="64" eb="66">
      <t>ジョウキョウ</t>
    </rPh>
    <rPh sb="66" eb="69">
      <t>ホウコクショ</t>
    </rPh>
    <rPh sb="72" eb="74">
      <t>ヨウシ</t>
    </rPh>
    <rPh sb="80" eb="83">
      <t>ガイトウシャ</t>
    </rPh>
    <rPh sb="84" eb="86">
      <t>ジキヒツ</t>
    </rPh>
    <rPh sb="90" eb="92">
      <t>ガゾウ</t>
    </rPh>
    <rPh sb="92" eb="93">
      <t>ハ</t>
    </rPh>
    <rPh sb="93" eb="94">
      <t>ツ</t>
    </rPh>
    <rPh sb="95" eb="96">
      <t>カ</t>
    </rPh>
    <phoneticPr fontId="2"/>
  </si>
  <si>
    <t>家族以外の援助（仕送り）者がいる場合、父母に加えて所得証明書を用意している。</t>
    <rPh sb="25" eb="30">
      <t>ショトクショウメイショ</t>
    </rPh>
    <phoneticPr fontId="2"/>
  </si>
  <si>
    <t>在留カードに記載されている「在留期限」を確認し、入力してください。</t>
    <phoneticPr fontId="2"/>
  </si>
  <si>
    <t>留年・休学したことがある学生は、理由も含めて必ず入力してください。</t>
    <phoneticPr fontId="2"/>
  </si>
  <si>
    <r>
      <t>同級生など日常的に連絡を取る知人連絡先を入力してください。</t>
    </r>
    <r>
      <rPr>
        <b/>
        <sz val="10"/>
        <color rgb="FF000000"/>
        <rFont val="Meiryo UI"/>
        <family val="3"/>
        <charset val="128"/>
      </rPr>
      <t>新入生および入学後渡日できていない在学生</t>
    </r>
    <r>
      <rPr>
        <sz val="10"/>
        <color rgb="FF000000"/>
        <rFont val="Meiryo UI"/>
        <family val="3"/>
        <charset val="128"/>
      </rPr>
      <t>で、日本に知人がおらずどうしても入力ができない場合は、</t>
    </r>
    <r>
      <rPr>
        <b/>
        <sz val="10"/>
        <color rgb="FF000000"/>
        <rFont val="Meiryo UI"/>
        <family val="3"/>
        <charset val="128"/>
      </rPr>
      <t>該当者がいないにチェック</t>
    </r>
    <r>
      <rPr>
        <sz val="10"/>
        <color rgb="FF000000"/>
        <rFont val="Meiryo UI"/>
        <family val="3"/>
        <charset val="128"/>
      </rPr>
      <t>してください。</t>
    </r>
    <phoneticPr fontId="2"/>
  </si>
  <si>
    <t>高等学校については、卒業または高等学校卒業程度認定試験（に相当する試験）の合格年月のみの入力でかまいません。（入学年月は入力不要）</t>
    <phoneticPr fontId="2"/>
  </si>
  <si>
    <t>大学在学中に休学や留学した経験がある場合も、入力してください。</t>
    <phoneticPr fontId="2"/>
  </si>
  <si>
    <t>語学能力は以下を目安にしてください。</t>
  </si>
  <si>
    <t>　優：授業や研究に支障がない　</t>
  </si>
  <si>
    <t>　良：読み書きができる　</t>
  </si>
  <si>
    <t>　可：日常の会話ができる</t>
  </si>
  <si>
    <t>＜記入例＞</t>
    <rPh sb="1" eb="4">
      <t>キニュウレイ</t>
    </rPh>
    <phoneticPr fontId="2"/>
  </si>
  <si>
    <t>※右側の記入例を参考にしてください。</t>
    <rPh sb="1" eb="3">
      <t>ミギガワ</t>
    </rPh>
    <rPh sb="4" eb="7">
      <t>キニュウレイ</t>
    </rPh>
    <rPh sb="8" eb="10">
      <t>サンコウ</t>
    </rPh>
    <phoneticPr fontId="2"/>
  </si>
  <si>
    <t>「成績評価ポイント換算表(*1)」の当てはまる評価方法に☑をつけ，以下の「科目数」（緑色）の該当箇所に入力してください。</t>
    <rPh sb="46" eb="48">
      <t>ガイトウ</t>
    </rPh>
    <rPh sb="48" eb="50">
      <t>カショ</t>
    </rPh>
    <phoneticPr fontId="2"/>
  </si>
  <si>
    <r>
      <t>成績評価係数が</t>
    </r>
    <r>
      <rPr>
        <b/>
        <sz val="12"/>
        <color theme="1"/>
        <rFont val="Meiryo UI"/>
        <family val="3"/>
        <charset val="128"/>
      </rPr>
      <t>自動で算出</t>
    </r>
    <r>
      <rPr>
        <sz val="12"/>
        <color theme="1"/>
        <rFont val="Meiryo UI"/>
        <family val="3"/>
        <charset val="128"/>
      </rPr>
      <t>されます。</t>
    </r>
    <phoneticPr fontId="2"/>
  </si>
  <si>
    <r>
      <t>＊成績証明書に評価方法が明記されている場合は，</t>
    </r>
    <r>
      <rPr>
        <b/>
        <u/>
        <sz val="12"/>
        <color theme="1"/>
        <rFont val="Meiryo UI"/>
        <family val="3"/>
        <charset val="128"/>
      </rPr>
      <t>蛍光ペン等で印をつけておいてください</t>
    </r>
    <r>
      <rPr>
        <sz val="12"/>
        <color theme="1"/>
        <rFont val="Meiryo UI"/>
        <family val="3"/>
        <charset val="128"/>
      </rPr>
      <t>。</t>
    </r>
    <phoneticPr fontId="2"/>
  </si>
  <si>
    <r>
      <t>＊同計算書にあわせて</t>
    </r>
    <r>
      <rPr>
        <b/>
        <sz val="12"/>
        <color theme="1"/>
        <rFont val="Meiryo UI"/>
        <family val="3"/>
        <charset val="128"/>
      </rPr>
      <t>計算に含めた成績情報および『</t>
    </r>
    <r>
      <rPr>
        <b/>
        <u/>
        <sz val="12"/>
        <color theme="1"/>
        <rFont val="Meiryo UI"/>
        <family val="3"/>
        <charset val="128"/>
      </rPr>
      <t>評価方法』の提出が必須です。</t>
    </r>
    <rPh sb="10" eb="12">
      <t>ケイサン</t>
    </rPh>
    <rPh sb="13" eb="14">
      <t>フク</t>
    </rPh>
    <rPh sb="16" eb="18">
      <t>セイセキ</t>
    </rPh>
    <rPh sb="18" eb="20">
      <t>ジョウホウ</t>
    </rPh>
    <phoneticPr fontId="2"/>
  </si>
  <si>
    <t>博士課程入学者等大学院の成績があり、大学院（修士課程）の成績証明書もあわせて添付している。</t>
    <rPh sb="38" eb="40">
      <t>テンp</t>
    </rPh>
    <phoneticPr fontId="2"/>
  </si>
  <si>
    <t>【該当者（日本でのアルバイト先が確保できている者）のみ】
B.④　本人のアルバイトに関する書類
（雇用契約書など。詳細は作成要領を参照。
　アルバイト内容がわかる書類の提出が難しい場合は、
　「雇用契約確認書（指定用紙）」を提出する。）</t>
  </si>
  <si>
    <t>人数：</t>
    <rPh sb="0" eb="2">
      <t>ニンズウ</t>
    </rPh>
    <phoneticPr fontId="17"/>
  </si>
  <si>
    <t>(B)同居者</t>
    <rPh sb="3" eb="5">
      <t>ドウキョ</t>
    </rPh>
    <rPh sb="5" eb="6">
      <t>シャ</t>
    </rPh>
    <phoneticPr fontId="17"/>
  </si>
  <si>
    <t>(D)寮・アパート・マンションの名前</t>
    <rPh sb="3" eb="4">
      <t>リョウ</t>
    </rPh>
    <rPh sb="16" eb="18">
      <t>ナマエ</t>
    </rPh>
    <phoneticPr fontId="17"/>
  </si>
  <si>
    <t>家族や家族以外の経費支弁者が、仕送りや直接支払う形であなたの代わりに家賃を負担している</t>
    <rPh sb="0" eb="2">
      <t>カゾク</t>
    </rPh>
    <rPh sb="3" eb="7">
      <t>カゾクイガイ</t>
    </rPh>
    <rPh sb="8" eb="12">
      <t>ケイヒシベン</t>
    </rPh>
    <rPh sb="12" eb="13">
      <t>シャ</t>
    </rPh>
    <rPh sb="15" eb="17">
      <t>シオク</t>
    </rPh>
    <rPh sb="19" eb="21">
      <t>チョクセツ</t>
    </rPh>
    <rPh sb="21" eb="23">
      <t>シハラ</t>
    </rPh>
    <rPh sb="24" eb="25">
      <t>カタチ</t>
    </rPh>
    <rPh sb="30" eb="31">
      <t>カ</t>
    </rPh>
    <rPh sb="34" eb="36">
      <t>ヤチン</t>
    </rPh>
    <rPh sb="37" eb="39">
      <t>フタン</t>
    </rPh>
    <phoneticPr fontId="17"/>
  </si>
  <si>
    <t>自分（アルバイトや預貯金、奨学金等）で家賃を負担している</t>
    <rPh sb="0" eb="2">
      <t>ジブン</t>
    </rPh>
    <rPh sb="9" eb="12">
      <t>ヨチョキン</t>
    </rPh>
    <rPh sb="13" eb="16">
      <t>ショウガクキン</t>
    </rPh>
    <rPh sb="16" eb="17">
      <t>トウ</t>
    </rPh>
    <rPh sb="19" eb="21">
      <t>ヤチン</t>
    </rPh>
    <rPh sb="22" eb="24">
      <t>フタン</t>
    </rPh>
    <phoneticPr fontId="17"/>
  </si>
  <si>
    <t>(E)家賃の支払い者</t>
    <rPh sb="3" eb="5">
      <t>ヤチン</t>
    </rPh>
    <rPh sb="6" eb="8">
      <t>シハラ</t>
    </rPh>
    <rPh sb="9" eb="10">
      <t>シャ</t>
    </rPh>
    <phoneticPr fontId="17"/>
  </si>
  <si>
    <t>(F)あなた（もしくはあなたの代わりに経費支弁者）が負担している月額家賃金額：</t>
    <rPh sb="15" eb="16">
      <t>カ</t>
    </rPh>
    <rPh sb="19" eb="24">
      <t>ケイヒシベンシャ</t>
    </rPh>
    <rPh sb="26" eb="28">
      <t>フタン</t>
    </rPh>
    <rPh sb="32" eb="34">
      <t>ヤチン</t>
    </rPh>
    <rPh sb="34" eb="36">
      <t>フタン</t>
    </rPh>
    <rPh sb="36" eb="37">
      <t>キン</t>
    </rPh>
    <phoneticPr fontId="17"/>
  </si>
  <si>
    <t>として仕送りしている</t>
    <rPh sb="3" eb="5">
      <t>シオク</t>
    </rPh>
    <phoneticPr fontId="2"/>
  </si>
  <si>
    <t>（該当するもの</t>
    <rPh sb="1" eb="3">
      <t>ガイトウ</t>
    </rPh>
    <phoneticPr fontId="2"/>
  </si>
  <si>
    <t>　すべてを選択）</t>
    <phoneticPr fontId="2"/>
  </si>
  <si>
    <t>→ルームシェアをしている場合、同居者と分割する前の契約書上の月額家賃：</t>
    <phoneticPr fontId="2"/>
  </si>
  <si>
    <t>＊支出と財源の</t>
    <phoneticPr fontId="17"/>
  </si>
  <si>
    <r>
      <t>４．交通費（</t>
    </r>
    <r>
      <rPr>
        <u/>
        <sz val="11"/>
        <rFont val="Meiryo UI"/>
        <family val="3"/>
        <charset val="128"/>
      </rPr>
      <t>定期券代（月額平均）も加えること。</t>
    </r>
    <r>
      <rPr>
        <sz val="11"/>
        <rFont val="Meiryo UI"/>
        <family val="3"/>
        <charset val="128"/>
      </rPr>
      <t>）</t>
    </r>
    <rPh sb="2" eb="5">
      <t>コウツウヒ</t>
    </rPh>
    <rPh sb="6" eb="9">
      <t>テイキケン</t>
    </rPh>
    <rPh sb="9" eb="10">
      <t>ダイ</t>
    </rPh>
    <rPh sb="11" eb="13">
      <t>ゲツガク</t>
    </rPh>
    <rPh sb="13" eb="15">
      <t>ヘイキン</t>
    </rPh>
    <rPh sb="17" eb="18">
      <t>クワ</t>
    </rPh>
    <phoneticPr fontId="17"/>
  </si>
  <si>
    <t>https://www.students.keio.ac.jp/com/class/schedule/academic-calendar.html</t>
    <phoneticPr fontId="2"/>
  </si>
  <si>
    <t>（データでの氏名入力は認めません。）</t>
  </si>
  <si>
    <t>署名欄は手書きもしくは</t>
    <phoneticPr fontId="2"/>
  </si>
  <si>
    <t xml:space="preserve">
手書き署名の画像貼付けとします。</t>
    <phoneticPr fontId="2"/>
  </si>
  <si>
    <t>家族と同居している場合は、支出・財源ともに「本人１人分」を入力してください。
生活費など援助してもらっている金額については「援助（仕送り）＜A.生活費＞」欄に入力してください。</t>
    <phoneticPr fontId="2"/>
  </si>
  <si>
    <t>財源として金額を入力した項目に応じて、具体的内容の記入が必要な欄が自動で緑色で表示されます。
緑色で表示された項目をすべて入力してください。</t>
    <phoneticPr fontId="2"/>
  </si>
  <si>
    <t>緊急時の備えのため。</t>
    <rPh sb="0" eb="3">
      <t>キンキュウジ</t>
    </rPh>
    <rPh sb="4" eb="5">
      <t>ソナ</t>
    </rPh>
    <phoneticPr fontId="2"/>
  </si>
  <si>
    <t>丁目番地号 Street</t>
    <rPh sb="0" eb="2">
      <t>チョウメ</t>
    </rPh>
    <rPh sb="2" eb="4">
      <t>バンチ</t>
    </rPh>
    <rPh sb="4" eb="5">
      <t>ゴウ</t>
    </rPh>
    <phoneticPr fontId="2"/>
  </si>
  <si>
    <t>2-15-45</t>
    <phoneticPr fontId="2"/>
  </si>
  <si>
    <t>本人</t>
    <rPh sb="0" eb="2">
      <t>ホンニン</t>
    </rPh>
    <phoneticPr fontId="2"/>
  </si>
  <si>
    <t>王　○○</t>
    <phoneticPr fontId="17"/>
  </si>
  <si>
    <t>WANG　○○</t>
    <phoneticPr fontId="2"/>
  </si>
  <si>
    <t>↓独立生計の記入例↓</t>
    <rPh sb="1" eb="5">
      <t>ドクリツセイケイ</t>
    </rPh>
    <rPh sb="6" eb="8">
      <t>キニュウ</t>
    </rPh>
    <rPh sb="8" eb="9">
      <t>レイ</t>
    </rPh>
    <phoneticPr fontId="2"/>
  </si>
  <si>
    <r>
      <rPr>
        <b/>
        <sz val="10"/>
        <rFont val="Meiryo UI"/>
        <family val="3"/>
        <charset val="128"/>
      </rPr>
      <t>授業料について①</t>
    </r>
    <r>
      <rPr>
        <sz val="10"/>
        <rFont val="Meiryo UI"/>
        <family val="3"/>
        <charset val="128"/>
      </rPr>
      <t xml:space="preserve">
授業料について、所属学部・研究科・課程を選択してください。（ダブルディグリー、在学延長の選択肢もあり）
選択肢を選ぶと、自動で授業料の月額が入力されます。</t>
    </r>
    <phoneticPr fontId="2"/>
  </si>
  <si>
    <t>）人</t>
    <phoneticPr fontId="2"/>
  </si>
  <si>
    <t>中国</t>
    <rPh sb="0" eb="2">
      <t>チュウゴク</t>
    </rPh>
    <phoneticPr fontId="2"/>
  </si>
  <si>
    <t>）</t>
    <phoneticPr fontId="2"/>
  </si>
  <si>
    <t>費用名：</t>
    <rPh sb="0" eb="3">
      <t>ヒヨウメイ</t>
    </rPh>
    <phoneticPr fontId="2"/>
  </si>
  <si>
    <t>該当なし</t>
    <rPh sb="0" eb="2">
      <t>ガイトウ</t>
    </rPh>
    <phoneticPr fontId="2"/>
  </si>
  <si>
    <r>
      <t>４．交通費（</t>
    </r>
    <r>
      <rPr>
        <b/>
        <u/>
        <sz val="11"/>
        <rFont val="Meiryo UI"/>
        <family val="3"/>
        <charset val="128"/>
      </rPr>
      <t>定期券代（月額平均）も加える</t>
    </r>
    <r>
      <rPr>
        <u/>
        <sz val="11"/>
        <rFont val="Meiryo UI"/>
        <family val="3"/>
        <charset val="128"/>
      </rPr>
      <t>こと。</t>
    </r>
    <r>
      <rPr>
        <sz val="11"/>
        <rFont val="Meiryo UI"/>
        <family val="3"/>
        <charset val="128"/>
      </rPr>
      <t>）</t>
    </r>
    <rPh sb="2" eb="5">
      <t>コウツウヒ</t>
    </rPh>
    <rPh sb="6" eb="9">
      <t>テイキケン</t>
    </rPh>
    <rPh sb="9" eb="10">
      <t>ダイ</t>
    </rPh>
    <rPh sb="11" eb="13">
      <t>ゲツガク</t>
    </rPh>
    <rPh sb="13" eb="15">
      <t>ヘイキン</t>
    </rPh>
    <rPh sb="17" eb="18">
      <t>クワ</t>
    </rPh>
    <phoneticPr fontId="17"/>
  </si>
  <si>
    <r>
      <t>７．その他支出（</t>
    </r>
    <r>
      <rPr>
        <b/>
        <u/>
        <sz val="11"/>
        <color rgb="FF000000"/>
        <rFont val="Meiryo UI"/>
        <family val="3"/>
        <charset val="128"/>
      </rPr>
      <t>水道光熱費</t>
    </r>
    <r>
      <rPr>
        <sz val="11"/>
        <color indexed="8"/>
        <rFont val="Meiryo UI"/>
        <family val="3"/>
        <charset val="128"/>
      </rPr>
      <t>、</t>
    </r>
    <r>
      <rPr>
        <b/>
        <u/>
        <sz val="11"/>
        <color rgb="FF000000"/>
        <rFont val="Meiryo UI"/>
        <family val="3"/>
        <charset val="128"/>
      </rPr>
      <t>携帯電話料金を含む通信費</t>
    </r>
    <r>
      <rPr>
        <sz val="11"/>
        <color indexed="8"/>
        <rFont val="Meiryo UI"/>
        <family val="3"/>
        <charset val="128"/>
      </rPr>
      <t>を含めること。
　　　　　　　　　　　 これ</t>
    </r>
    <r>
      <rPr>
        <b/>
        <sz val="11"/>
        <color rgb="FF000000"/>
        <rFont val="Meiryo UI"/>
        <family val="3"/>
        <charset val="128"/>
      </rPr>
      <t>以外</t>
    </r>
    <r>
      <rPr>
        <sz val="11"/>
        <color indexed="8"/>
        <rFont val="Meiryo UI"/>
        <family val="3"/>
        <charset val="128"/>
      </rPr>
      <t>の費用があれば右欄に記入する。   例：持病の通院費</t>
    </r>
    <rPh sb="4" eb="5">
      <t>タ</t>
    </rPh>
    <rPh sb="5" eb="7">
      <t>シシュツ</t>
    </rPh>
    <rPh sb="23" eb="26">
      <t>ツウシンヒ</t>
    </rPh>
    <rPh sb="27" eb="28">
      <t>フク</t>
    </rPh>
    <rPh sb="48" eb="50">
      <t>イガイ</t>
    </rPh>
    <rPh sb="51" eb="53">
      <t>ヒヨウ</t>
    </rPh>
    <rPh sb="57" eb="59">
      <t>ミギラン</t>
    </rPh>
    <rPh sb="60" eb="62">
      <t>キニュウ</t>
    </rPh>
    <rPh sb="68" eb="69">
      <t>レイ</t>
    </rPh>
    <rPh sb="70" eb="72">
      <t>ジビョウ</t>
    </rPh>
    <rPh sb="73" eb="75">
      <t>ツウイン</t>
    </rPh>
    <rPh sb="75" eb="76">
      <t>ヒ</t>
    </rPh>
    <phoneticPr fontId="17"/>
  </si>
  <si>
    <r>
      <t>７．その他支出（</t>
    </r>
    <r>
      <rPr>
        <u/>
        <sz val="11"/>
        <color rgb="FF000000"/>
        <rFont val="Meiryo UI"/>
        <family val="3"/>
        <charset val="128"/>
      </rPr>
      <t>水道光熱費</t>
    </r>
    <r>
      <rPr>
        <sz val="11"/>
        <color indexed="8"/>
        <rFont val="Meiryo UI"/>
        <family val="3"/>
        <charset val="128"/>
      </rPr>
      <t>、</t>
    </r>
    <r>
      <rPr>
        <u/>
        <sz val="11"/>
        <color rgb="FF000000"/>
        <rFont val="Meiryo UI"/>
        <family val="3"/>
        <charset val="128"/>
      </rPr>
      <t>携帯電話料金を含む通信費</t>
    </r>
    <r>
      <rPr>
        <sz val="11"/>
        <color indexed="8"/>
        <rFont val="Meiryo UI"/>
        <family val="3"/>
        <charset val="128"/>
      </rPr>
      <t>を含めること。
　　　　　　　　　　　 これ</t>
    </r>
    <r>
      <rPr>
        <b/>
        <sz val="11"/>
        <color rgb="FF000000"/>
        <rFont val="Meiryo UI"/>
        <family val="3"/>
        <charset val="128"/>
      </rPr>
      <t>以外</t>
    </r>
    <r>
      <rPr>
        <sz val="11"/>
        <color indexed="8"/>
        <rFont val="Meiryo UI"/>
        <family val="3"/>
        <charset val="128"/>
      </rPr>
      <t>の費用があれば右欄に記入する。   例：持病の通院費</t>
    </r>
    <rPh sb="4" eb="5">
      <t>タ</t>
    </rPh>
    <rPh sb="5" eb="7">
      <t>シシュツ</t>
    </rPh>
    <rPh sb="23" eb="26">
      <t>ツウシンヒ</t>
    </rPh>
    <rPh sb="27" eb="28">
      <t>フク</t>
    </rPh>
    <rPh sb="48" eb="50">
      <t>イガイ</t>
    </rPh>
    <rPh sb="51" eb="53">
      <t>ヒヨウ</t>
    </rPh>
    <rPh sb="57" eb="59">
      <t>ミギラン</t>
    </rPh>
    <rPh sb="60" eb="62">
      <t>キニュウ</t>
    </rPh>
    <rPh sb="68" eb="69">
      <t>レイ</t>
    </rPh>
    <rPh sb="70" eb="72">
      <t>ジビョウ</t>
    </rPh>
    <rPh sb="73" eb="75">
      <t>ツウイン</t>
    </rPh>
    <rPh sb="75" eb="76">
      <t>ヒ</t>
    </rPh>
    <phoneticPr fontId="17"/>
  </si>
  <si>
    <t>※在留カード番号等の内容がはっきりわかる画像を用意してください。</t>
    <rPh sb="1" eb="3">
      <t>ザイリュウ</t>
    </rPh>
    <rPh sb="6" eb="8">
      <t>バンゴウ</t>
    </rPh>
    <rPh sb="8" eb="9">
      <t>トウ</t>
    </rPh>
    <rPh sb="10" eb="12">
      <t>ナイヨウ</t>
    </rPh>
    <rPh sb="20" eb="22">
      <t>ガゾウ</t>
    </rPh>
    <rPh sb="23" eb="25">
      <t>ヨウイ</t>
    </rPh>
    <phoneticPr fontId="2"/>
  </si>
  <si>
    <t>表面</t>
    <rPh sb="0" eb="2">
      <t>オモテメン</t>
    </rPh>
    <phoneticPr fontId="2"/>
  </si>
  <si>
    <t>裏面</t>
    <rPh sb="0" eb="2">
      <t>ウラメン</t>
    </rPh>
    <phoneticPr fontId="2"/>
  </si>
  <si>
    <t>C.　在留カード提出用紙
(在留カードの両面コピーを貼り付けること。)</t>
    <rPh sb="6" eb="8">
      <t>テイシュツ</t>
    </rPh>
    <rPh sb="8" eb="10">
      <t>ヨウシ</t>
    </rPh>
    <rPh sb="12" eb="14">
      <t>ザイリュウ</t>
    </rPh>
    <rPh sb="18" eb="20">
      <t>リョウメン</t>
    </rPh>
    <rPh sb="24" eb="25">
      <t>ハ</t>
    </rPh>
    <rPh sb="26" eb="27">
      <t>ツ</t>
    </rPh>
    <phoneticPr fontId="2"/>
  </si>
  <si>
    <t>※右側の記入例を参考にしてください。
※印刷範囲の設定は変えないでください。</t>
    <rPh sb="1" eb="3">
      <t>ミギガワ</t>
    </rPh>
    <rPh sb="4" eb="7">
      <t>キニュウレイ</t>
    </rPh>
    <rPh sb="8" eb="10">
      <t>サンコウ</t>
    </rPh>
    <phoneticPr fontId="2"/>
  </si>
  <si>
    <r>
      <t>＊</t>
    </r>
    <r>
      <rPr>
        <b/>
        <sz val="12"/>
        <color theme="1"/>
        <rFont val="Meiryo UI"/>
        <family val="3"/>
        <charset val="128"/>
      </rPr>
      <t>本書類で生活状況を報告する対象者（調査書No.2の＜家計状況＞で記入した家族および家族以外の経済支援者のうち、所得証明を提出できない者）</t>
    </r>
    <r>
      <rPr>
        <sz val="12"/>
        <color theme="1"/>
        <rFont val="Meiryo UI"/>
        <family val="3"/>
        <charset val="128"/>
      </rPr>
      <t>ができるだけ詳細に記入し、署名してください。日本語もしくは英語以外の言語で記入している場合は、</t>
    </r>
    <r>
      <rPr>
        <b/>
        <sz val="12"/>
        <color theme="1"/>
        <rFont val="Meiryo UI"/>
        <family val="3"/>
        <charset val="128"/>
      </rPr>
      <t>学生が翻訳を作成してください</t>
    </r>
    <r>
      <rPr>
        <sz val="12"/>
        <color theme="1"/>
        <rFont val="Meiryo UI"/>
        <family val="3"/>
        <charset val="128"/>
      </rPr>
      <t>。</t>
    </r>
    <r>
      <rPr>
        <b/>
        <sz val="12"/>
        <color rgb="FFFF0000"/>
        <rFont val="Meiryo UI"/>
        <family val="3"/>
        <charset val="128"/>
      </rPr>
      <t xml:space="preserve">記入欄が足りない場合は、各項目の行間を調整してもかまいませんが、生活状況報告書全体がA41枚におさまるようにしてください。
</t>
    </r>
    <rPh sb="47" eb="52">
      <t>ケイザイシエンシャ</t>
    </rPh>
    <rPh sb="78" eb="80">
      <t>キニュウ</t>
    </rPh>
    <rPh sb="131" eb="134">
      <t>キニュウラン</t>
    </rPh>
    <rPh sb="135" eb="136">
      <t>タ</t>
    </rPh>
    <rPh sb="139" eb="141">
      <t>バアイ</t>
    </rPh>
    <rPh sb="143" eb="144">
      <t>カク</t>
    </rPh>
    <rPh sb="144" eb="146">
      <t>コウモク</t>
    </rPh>
    <rPh sb="147" eb="149">
      <t>ギョウカン</t>
    </rPh>
    <rPh sb="150" eb="152">
      <t>チョウセイ</t>
    </rPh>
    <rPh sb="163" eb="170">
      <t>セイカツジョウキョウホウコクショ</t>
    </rPh>
    <rPh sb="170" eb="172">
      <t>ゼンタイ</t>
    </rPh>
    <rPh sb="176" eb="177">
      <t>マイ</t>
    </rPh>
    <phoneticPr fontId="2"/>
  </si>
  <si>
    <t>提出する書類はすべてＡ４サイズにそろえた。</t>
    <rPh sb="0" eb="2">
      <t>テイシュツ</t>
    </rPh>
    <rPh sb="4" eb="6">
      <t>ショルイ</t>
    </rPh>
    <phoneticPr fontId="2"/>
  </si>
  <si>
    <t>携帯電話番号など必ず連絡の取れる連絡先を入力している。</t>
  </si>
  <si>
    <r>
      <rPr>
        <b/>
        <sz val="10"/>
        <rFont val="Meiryo UI"/>
        <family val="3"/>
        <charset val="128"/>
      </rPr>
      <t>あなた（もしくはあなたの代わりに経費支弁者）が負担している月額家賃には管理費・共益費を含めて</t>
    </r>
    <r>
      <rPr>
        <sz val="10"/>
        <rFont val="Meiryo UI"/>
        <family val="3"/>
        <charset val="128"/>
      </rPr>
      <t>ください。ルームシェア等により同居者と家賃を分割している場合は、同居者と分割する前の契約書上の月額家賃も入力してください。</t>
    </r>
    <rPh sb="12" eb="13">
      <t>カ</t>
    </rPh>
    <rPh sb="16" eb="18">
      <t>ケイヒ</t>
    </rPh>
    <rPh sb="18" eb="21">
      <t>シベンシャ</t>
    </rPh>
    <rPh sb="23" eb="25">
      <t>フタン</t>
    </rPh>
    <rPh sb="29" eb="31">
      <t>ゲツガク</t>
    </rPh>
    <rPh sb="31" eb="33">
      <t>ヤチン</t>
    </rPh>
    <rPh sb="61" eb="64">
      <t>ドウキョシャ</t>
    </rPh>
    <rPh sb="65" eb="67">
      <t>ヤチン</t>
    </rPh>
    <rPh sb="68" eb="70">
      <t>ブンカツ</t>
    </rPh>
    <rPh sb="74" eb="76">
      <t>バアイ</t>
    </rPh>
    <rPh sb="78" eb="81">
      <t>ドウキョシャ</t>
    </rPh>
    <rPh sb="82" eb="84">
      <t>ブンカツ</t>
    </rPh>
    <rPh sb="86" eb="87">
      <t>マエ</t>
    </rPh>
    <rPh sb="88" eb="92">
      <t>ケイヤクショジョウ</t>
    </rPh>
    <rPh sb="93" eb="95">
      <t>ゲツガク</t>
    </rPh>
    <rPh sb="95" eb="97">
      <t>ヤチン</t>
    </rPh>
    <rPh sb="98" eb="100">
      <t>ニュウリョク</t>
    </rPh>
    <phoneticPr fontId="2"/>
  </si>
  <si>
    <t>在留カード提出用紙（学部／大学院生用）</t>
    <phoneticPr fontId="2"/>
  </si>
  <si>
    <r>
      <rPr>
        <b/>
        <sz val="14"/>
        <color theme="1"/>
        <rFont val="Meiryo UI"/>
        <family val="3"/>
        <charset val="128"/>
      </rPr>
      <t>成績証明書の評価方法（何段階評価か）が明記された書類を添付</t>
    </r>
    <r>
      <rPr>
        <sz val="14"/>
        <color theme="1"/>
        <rFont val="Meiryo UI"/>
        <family val="3"/>
        <charset val="128"/>
      </rPr>
      <t>している。日本語・英語以外で記載されている場合は、</t>
    </r>
    <r>
      <rPr>
        <u/>
        <sz val="14"/>
        <color theme="1"/>
        <rFont val="Meiryo UI"/>
        <family val="3"/>
        <charset val="128"/>
      </rPr>
      <t>自分自身で日本語または英語の翻訳を作成して添付</t>
    </r>
    <r>
      <rPr>
        <sz val="14"/>
        <color theme="1"/>
        <rFont val="Meiryo UI"/>
        <family val="3"/>
        <charset val="128"/>
      </rPr>
      <t>している。</t>
    </r>
    <rPh sb="0" eb="2">
      <t>セイセキ</t>
    </rPh>
    <rPh sb="2" eb="5">
      <t>ショウメイショ</t>
    </rPh>
    <rPh sb="19" eb="21">
      <t>メイキ</t>
    </rPh>
    <rPh sb="24" eb="26">
      <t>ショルイ</t>
    </rPh>
    <rPh sb="27" eb="29">
      <t>テンプ</t>
    </rPh>
    <rPh sb="34" eb="37">
      <t>ニホンゴ</t>
    </rPh>
    <rPh sb="38" eb="40">
      <t>エイゴ</t>
    </rPh>
    <rPh sb="40" eb="42">
      <t>イガイ</t>
    </rPh>
    <rPh sb="43" eb="45">
      <t>キサイ</t>
    </rPh>
    <rPh sb="50" eb="52">
      <t>バアイ</t>
    </rPh>
    <rPh sb="54" eb="56">
      <t>ジブン</t>
    </rPh>
    <rPh sb="56" eb="58">
      <t>ジシン</t>
    </rPh>
    <rPh sb="59" eb="62">
      <t>ニホンゴ</t>
    </rPh>
    <rPh sb="65" eb="67">
      <t>エイゴ</t>
    </rPh>
    <rPh sb="68" eb="70">
      <t>ホンヤク</t>
    </rPh>
    <rPh sb="71" eb="73">
      <t>サクセイ</t>
    </rPh>
    <rPh sb="75" eb="77">
      <t>テンプ</t>
    </rPh>
    <phoneticPr fontId="2"/>
  </si>
  <si>
    <t>指定された文字数内で記入し、エラーが表示されていないことを確認した。文章が見切れている場合は、すべての文章が見れるよう行の高さを広げた。</t>
    <rPh sb="0" eb="2">
      <t>シテイ</t>
    </rPh>
    <rPh sb="5" eb="8">
      <t>モジスウ</t>
    </rPh>
    <rPh sb="8" eb="9">
      <t>ナイ</t>
    </rPh>
    <rPh sb="10" eb="12">
      <t>キニュウ</t>
    </rPh>
    <rPh sb="18" eb="20">
      <t>ヒョウジ</t>
    </rPh>
    <rPh sb="29" eb="31">
      <t>カクニン</t>
    </rPh>
    <rPh sb="34" eb="36">
      <t>ブンショウ</t>
    </rPh>
    <rPh sb="37" eb="39">
      <t>ミキ</t>
    </rPh>
    <rPh sb="43" eb="45">
      <t>バアイ</t>
    </rPh>
    <rPh sb="51" eb="53">
      <t>ブンショウ</t>
    </rPh>
    <rPh sb="54" eb="55">
      <t>ミ</t>
    </rPh>
    <rPh sb="59" eb="60">
      <t>ギョウ</t>
    </rPh>
    <rPh sb="61" eb="62">
      <t>タカ</t>
    </rPh>
    <rPh sb="64" eb="65">
      <t>ヒロ</t>
    </rPh>
    <phoneticPr fontId="2"/>
  </si>
  <si>
    <t>の氏名入力：</t>
    <rPh sb="1" eb="3">
      <t>シメイ</t>
    </rPh>
    <rPh sb="3" eb="5">
      <t>ニュウリョク</t>
    </rPh>
    <phoneticPr fontId="2"/>
  </si>
  <si>
    <t>の署名画像：</t>
    <phoneticPr fontId="2"/>
  </si>
  <si>
    <t>都道府県 Prefecture</t>
    <rPh sb="0" eb="4">
      <t>トドウフケン</t>
    </rPh>
    <phoneticPr fontId="2"/>
  </si>
  <si>
    <t>市区町村 City and Town</t>
    <rPh sb="0" eb="4">
      <t>シクチョウソン</t>
    </rPh>
    <phoneticPr fontId="2"/>
  </si>
  <si>
    <t>交遊費</t>
    <rPh sb="0" eb="3">
      <t>コウユウヒ</t>
    </rPh>
    <phoneticPr fontId="2"/>
  </si>
  <si>
    <t>　＜奨学金申請者の学費・生活費の出所を説明してください。どのような財源（誰/どの機関から、月額もしくは年額何円くらい）で生活しているか、できるかぎり具体的に説明してください。＞</t>
    <rPh sb="19" eb="21">
      <t>セツメイ</t>
    </rPh>
    <rPh sb="74" eb="76">
      <t>グタイ</t>
    </rPh>
    <rPh sb="76" eb="77">
      <t>テキ</t>
    </rPh>
    <rPh sb="78" eb="80">
      <t>セツメイ</t>
    </rPh>
    <phoneticPr fontId="2"/>
  </si>
  <si>
    <t>４．所得証明書に記載されている当時から　経済状況が大きく変わった、もしくは変わる見込みである。　→原因や変化にも言及しながら、具体的な金額を用いて、どのように変化するか説明してください。</t>
    <rPh sb="63" eb="66">
      <t>グタイテキ</t>
    </rPh>
    <rPh sb="67" eb="69">
      <t>キンガク</t>
    </rPh>
    <rPh sb="70" eb="71">
      <t>モチ</t>
    </rPh>
    <phoneticPr fontId="2"/>
  </si>
  <si>
    <r>
      <t>調査書No.2＜家計状況＞に入力した全員分を用意している。（原則として父母両方または配偶者分を、独立生計の場合には自分自身のものを、それぞれ用意している。</t>
    </r>
    <r>
      <rPr>
        <u/>
        <sz val="14"/>
        <rFont val="Meiryo UI"/>
        <family val="3"/>
        <charset val="128"/>
      </rPr>
      <t>専業主夫/主婦・無職の場合</t>
    </r>
    <r>
      <rPr>
        <sz val="14"/>
        <rFont val="Meiryo UI"/>
        <family val="3"/>
        <charset val="128"/>
      </rPr>
      <t>は</t>
    </r>
    <r>
      <rPr>
        <b/>
        <sz val="14"/>
        <rFont val="Meiryo UI"/>
        <family val="3"/>
        <charset val="128"/>
      </rPr>
      <t>「生活状況報告書（指定用紙）」</t>
    </r>
    <r>
      <rPr>
        <sz val="14"/>
        <rFont val="Meiryo UI"/>
        <family val="3"/>
        <charset val="128"/>
      </rPr>
      <t>を作成し提出する。）</t>
    </r>
    <rPh sb="0" eb="3">
      <t>チョウサショ</t>
    </rPh>
    <rPh sb="8" eb="12">
      <t>カケイジョウキョウ</t>
    </rPh>
    <rPh sb="14" eb="16">
      <t>ニュウリョク</t>
    </rPh>
    <rPh sb="18" eb="20">
      <t>ゼンイン</t>
    </rPh>
    <rPh sb="20" eb="21">
      <t>ブン</t>
    </rPh>
    <rPh sb="22" eb="24">
      <t>ヨウイ</t>
    </rPh>
    <rPh sb="30" eb="32">
      <t>ゲンソク</t>
    </rPh>
    <rPh sb="37" eb="39">
      <t>リョウホウ</t>
    </rPh>
    <rPh sb="42" eb="45">
      <t>HAIGU</t>
    </rPh>
    <rPh sb="45" eb="46">
      <t>ブンニハ</t>
    </rPh>
    <rPh sb="70" eb="72">
      <t>ヨウイ</t>
    </rPh>
    <rPh sb="79" eb="81">
      <t>シュフ</t>
    </rPh>
    <rPh sb="92" eb="94">
      <t>セイカツ</t>
    </rPh>
    <rPh sb="94" eb="96">
      <t>ジョウキョウ</t>
    </rPh>
    <rPh sb="96" eb="99">
      <t>ホウコクショ</t>
    </rPh>
    <rPh sb="100" eb="102">
      <t>シテイ</t>
    </rPh>
    <rPh sb="102" eb="104">
      <t>ヨウシ</t>
    </rPh>
    <rPh sb="107" eb="109">
      <t>サクセイ</t>
    </rPh>
    <rPh sb="110" eb="112">
      <t>テイシュツ</t>
    </rPh>
    <phoneticPr fontId="2"/>
  </si>
  <si>
    <t>文学</t>
  </si>
  <si>
    <t>経済学</t>
    <phoneticPr fontId="2"/>
  </si>
  <si>
    <t>法学</t>
    <phoneticPr fontId="2"/>
  </si>
  <si>
    <t>社会学</t>
    <phoneticPr fontId="2"/>
  </si>
  <si>
    <t>商学</t>
    <phoneticPr fontId="2"/>
  </si>
  <si>
    <t>医学</t>
    <phoneticPr fontId="2"/>
  </si>
  <si>
    <t>理工学</t>
    <phoneticPr fontId="2"/>
  </si>
  <si>
    <t>政策・メディア</t>
    <rPh sb="0" eb="2">
      <t>セイサk</t>
    </rPh>
    <phoneticPr fontId="2"/>
  </si>
  <si>
    <t>薬学</t>
    <phoneticPr fontId="2"/>
  </si>
  <si>
    <t>経営管理</t>
    <phoneticPr fontId="2"/>
  </si>
  <si>
    <t>システムデザイン・マネジメント</t>
    <phoneticPr fontId="2"/>
  </si>
  <si>
    <t>メディアデザイン</t>
    <phoneticPr fontId="2"/>
  </si>
  <si>
    <t>法務</t>
    <phoneticPr fontId="2"/>
  </si>
  <si>
    <t>健康マネジメント研究科</t>
    <rPh sb="0" eb="2">
      <t>ケンコウ</t>
    </rPh>
    <rPh sb="8" eb="11">
      <t>ケンキュ</t>
    </rPh>
    <phoneticPr fontId="2"/>
  </si>
  <si>
    <t>健康マネジメント</t>
    <rPh sb="0" eb="2">
      <t>ケンコウ</t>
    </rPh>
    <phoneticPr fontId="2"/>
  </si>
  <si>
    <r>
      <t>在留カード右端のカード番号がはっきりと確認できる。（</t>
    </r>
    <r>
      <rPr>
        <u/>
        <sz val="14"/>
        <rFont val="Meiryo UI"/>
        <family val="3"/>
        <charset val="128"/>
      </rPr>
      <t>カラー画像での提出がのぞましい。）</t>
    </r>
    <rPh sb="0" eb="2">
      <t>ザイリュウ</t>
    </rPh>
    <rPh sb="29" eb="31">
      <t>ガゾウ</t>
    </rPh>
    <rPh sb="33" eb="35">
      <t>テイシュツ</t>
    </rPh>
    <phoneticPr fontId="2"/>
  </si>
  <si>
    <t>最新の在留資格、在留期間が記載されているものを提出している。</t>
    <phoneticPr fontId="2"/>
  </si>
  <si>
    <t>※カラー画像の提出を推奨します。</t>
    <rPh sb="4" eb="6">
      <t>ガゾウ</t>
    </rPh>
    <rPh sb="7" eb="9">
      <t>テイシュツ</t>
    </rPh>
    <rPh sb="10" eb="12">
      <t>スイショウ</t>
    </rPh>
    <phoneticPr fontId="2"/>
  </si>
  <si>
    <t>業務内容
Work Details</t>
    <rPh sb="0" eb="4">
      <t>ギョウムナイヨウ</t>
    </rPh>
    <phoneticPr fontId="2"/>
  </si>
  <si>
    <t>注意：各項目に記載している指定文字数におさまるように作成してください。指定文字数内であっても文章が見切れてしまう場合は、行の高さを広げてください。</t>
    <rPh sb="62" eb="63">
      <t>タカ</t>
    </rPh>
    <phoneticPr fontId="2"/>
  </si>
  <si>
    <r>
      <t>１．在留カードに記載されている、現在の在留資格と在留期限　</t>
    </r>
    <r>
      <rPr>
        <b/>
        <sz val="12"/>
        <color rgb="FFFF0000"/>
        <rFont val="メイリオ"/>
        <family val="3"/>
        <charset val="128"/>
      </rPr>
      <t>※渡日前で在留カードが手元にない場合は記入不要（4.および5.のみ記入すること。）</t>
    </r>
    <rPh sb="30" eb="33">
      <t>トニチマエ</t>
    </rPh>
    <rPh sb="34" eb="36">
      <t>ザイリュウ</t>
    </rPh>
    <rPh sb="40" eb="42">
      <t>テモト</t>
    </rPh>
    <rPh sb="45" eb="47">
      <t>バアイ</t>
    </rPh>
    <rPh sb="48" eb="50">
      <t>キニュウ</t>
    </rPh>
    <rPh sb="50" eb="52">
      <t>フヨウ</t>
    </rPh>
    <rPh sb="62" eb="64">
      <t>キニュウ</t>
    </rPh>
    <phoneticPr fontId="2"/>
  </si>
  <si>
    <r>
      <t>４．</t>
    </r>
    <r>
      <rPr>
        <b/>
        <sz val="12"/>
        <color rgb="FF000000"/>
        <rFont val="メイリオ"/>
        <family val="3"/>
        <charset val="128"/>
      </rPr>
      <t>（在留カードを更新中／在留資格を留学に変更する／渡日前で在留カードが手元にない学生のみ回答）</t>
    </r>
    <r>
      <rPr>
        <sz val="12"/>
        <color rgb="FF000000"/>
        <rFont val="メイリオ"/>
        <family val="3"/>
        <charset val="128"/>
      </rPr>
      <t>更新後の在留カードについての同意</t>
    </r>
    <rPh sb="26" eb="29">
      <t>トニチマエ</t>
    </rPh>
    <rPh sb="30" eb="32">
      <t>ザイリュウ</t>
    </rPh>
    <rPh sb="36" eb="38">
      <t>テモト</t>
    </rPh>
    <phoneticPr fontId="2"/>
  </si>
  <si>
    <t>私は本用紙の記載事項について相違ないことを確認の上，受給希望調査書を提出します。</t>
    <rPh sb="0" eb="1">
      <t>ワタシ</t>
    </rPh>
    <rPh sb="2" eb="5">
      <t>ホンヨウシ</t>
    </rPh>
    <rPh sb="6" eb="8">
      <t>キサイ</t>
    </rPh>
    <rPh sb="8" eb="10">
      <t>ジコウ</t>
    </rPh>
    <rPh sb="14" eb="16">
      <t>ソウイ</t>
    </rPh>
    <rPh sb="21" eb="23">
      <t>カクニン</t>
    </rPh>
    <rPh sb="24" eb="25">
      <t>ウエ</t>
    </rPh>
    <phoneticPr fontId="2"/>
  </si>
  <si>
    <t>在留カードを取得もしくは在留資格が変更され次第，「在留カードの両面コピー」を提出することを約束いたします。</t>
    <rPh sb="0" eb="2">
      <t>ザイリュウ</t>
    </rPh>
    <rPh sb="6" eb="8">
      <t>シュトク</t>
    </rPh>
    <rPh sb="12" eb="14">
      <t>ザイリュウ</t>
    </rPh>
    <phoneticPr fontId="2"/>
  </si>
  <si>
    <r>
      <t>５．</t>
    </r>
    <r>
      <rPr>
        <b/>
        <sz val="12"/>
        <color rgb="FF000000"/>
        <rFont val="メイリオ"/>
        <family val="3"/>
        <charset val="128"/>
      </rPr>
      <t>（渡日前で在留カードが手元にない学生のみ回答）</t>
    </r>
    <rPh sb="3" eb="6">
      <t>トニチマエ</t>
    </rPh>
    <rPh sb="7" eb="9">
      <t>ザイリュウ</t>
    </rPh>
    <rPh sb="13" eb="15">
      <t>テモト</t>
    </rPh>
    <phoneticPr fontId="2"/>
  </si>
  <si>
    <t>渡日予定日</t>
    <rPh sb="0" eb="2">
      <t>トニチ</t>
    </rPh>
    <rPh sb="2" eb="4">
      <t>ヨテイ</t>
    </rPh>
    <rPh sb="4" eb="5">
      <t>ヒ</t>
    </rPh>
    <phoneticPr fontId="2"/>
  </si>
  <si>
    <t>取得予定の在留資格名</t>
    <rPh sb="0" eb="4">
      <t>シュトクヨテイ</t>
    </rPh>
    <rPh sb="5" eb="9">
      <t>ザイリュウシカク</t>
    </rPh>
    <rPh sb="9" eb="10">
      <t>メイ</t>
    </rPh>
    <phoneticPr fontId="2"/>
  </si>
  <si>
    <t>例：留学</t>
    <rPh sb="2" eb="4">
      <t>リュウガク</t>
    </rPh>
    <phoneticPr fontId="2"/>
  </si>
  <si>
    <t>渡日できない理由</t>
    <rPh sb="0" eb="2">
      <t>トニチ</t>
    </rPh>
    <rPh sb="6" eb="8">
      <t>リユウ</t>
    </rPh>
    <phoneticPr fontId="2"/>
  </si>
  <si>
    <t>2年（法務研究科・法学既修者コース）</t>
    <rPh sb="1" eb="2">
      <t>ネン</t>
    </rPh>
    <rPh sb="3" eb="8">
      <t>ホウムケンキュウカ</t>
    </rPh>
    <rPh sb="9" eb="11">
      <t>ホウガク</t>
    </rPh>
    <rPh sb="11" eb="14">
      <t>キシュウシャ</t>
    </rPh>
    <phoneticPr fontId="2"/>
  </si>
  <si>
    <t>建物名・部屋番号 Bldg. and Room No.</t>
    <rPh sb="0" eb="2">
      <t>タテモノ</t>
    </rPh>
    <rPh sb="2" eb="3">
      <t>メイ</t>
    </rPh>
    <rPh sb="4" eb="6">
      <t>ヘヤ</t>
    </rPh>
    <rPh sb="6" eb="8">
      <t>バンゴウ</t>
    </rPh>
    <phoneticPr fontId="2"/>
  </si>
  <si>
    <t>★高等学校卒業（高等学校卒業程度認定試験合格）から記入→</t>
    <rPh sb="1" eb="3">
      <t>コウトウ</t>
    </rPh>
    <rPh sb="3" eb="5">
      <t>ガッコウ</t>
    </rPh>
    <rPh sb="5" eb="7">
      <t>ソツギョウ</t>
    </rPh>
    <rPh sb="20" eb="22">
      <t>ゴウカク</t>
    </rPh>
    <rPh sb="25" eb="27">
      <t>キニュウ</t>
    </rPh>
    <phoneticPr fontId="17"/>
  </si>
  <si>
    <t>高等学校卒業（相当の試験合格）</t>
    <rPh sb="0" eb="4">
      <t>コウトウガッコウ</t>
    </rPh>
    <rPh sb="4" eb="6">
      <t>ソツギョウ</t>
    </rPh>
    <rPh sb="7" eb="9">
      <t>ソウトウ</t>
    </rPh>
    <rPh sb="10" eb="12">
      <t>シケン</t>
    </rPh>
    <rPh sb="12" eb="14">
      <t>ゴウカク</t>
    </rPh>
    <phoneticPr fontId="2"/>
  </si>
  <si>
    <t>国（地域）および都市</t>
    <rPh sb="0" eb="1">
      <t>コク</t>
    </rPh>
    <rPh sb="2" eb="4">
      <t>チイキ</t>
    </rPh>
    <rPh sb="8" eb="10">
      <t>トシ</t>
    </rPh>
    <phoneticPr fontId="17"/>
  </si>
  <si>
    <t>建物名・部屋番号を入力します。ない場合はこのままでかまいません。</t>
    <rPh sb="0" eb="2">
      <t>タテモノ</t>
    </rPh>
    <rPh sb="2" eb="3">
      <t>メイ</t>
    </rPh>
    <rPh sb="4" eb="6">
      <t>ヘヤ</t>
    </rPh>
    <rPh sb="6" eb="8">
      <t>バンゴウ</t>
    </rPh>
    <rPh sb="9" eb="11">
      <t>ニュウリョク</t>
    </rPh>
    <rPh sb="17" eb="19">
      <t>バアイ</t>
    </rPh>
    <phoneticPr fontId="2"/>
  </si>
  <si>
    <t>５．学生部担当者から本欄を使用して説明をするよう指示を受けていることがある。</t>
    <phoneticPr fontId="2"/>
  </si>
  <si>
    <t>続柄を選択し、報告対象者の氏名入力・自筆署名（画像貼付け可）が必要です。</t>
    <rPh sb="0" eb="2">
      <t>ツヅキガラ</t>
    </rPh>
    <rPh sb="3" eb="5">
      <t>センタク</t>
    </rPh>
    <rPh sb="7" eb="9">
      <t>ホウコク</t>
    </rPh>
    <rPh sb="9" eb="11">
      <t>タイショウ</t>
    </rPh>
    <rPh sb="11" eb="12">
      <t>シャ</t>
    </rPh>
    <rPh sb="13" eb="15">
      <t>シメイ</t>
    </rPh>
    <rPh sb="15" eb="17">
      <t>ニュウリョク</t>
    </rPh>
    <rPh sb="18" eb="20">
      <t>ジヒツ</t>
    </rPh>
    <rPh sb="20" eb="22">
      <t>ショメイ</t>
    </rPh>
    <rPh sb="23" eb="25">
      <t>ガゾウ</t>
    </rPh>
    <rPh sb="25" eb="27">
      <t>ハリツ</t>
    </rPh>
    <rPh sb="28" eb="29">
      <t>カ</t>
    </rPh>
    <rPh sb="31" eb="33">
      <t>ヒツヨウ</t>
    </rPh>
    <phoneticPr fontId="2"/>
  </si>
  <si>
    <t>母</t>
  </si>
  <si>
    <t>李　☆☆</t>
    <phoneticPr fontId="2"/>
  </si>
  <si>
    <t>使用する欄にプルダウンでチェックを入れると、入力欄が有効（黄緑色）に変わります。</t>
    <rPh sb="0" eb="2">
      <t>シヨウ</t>
    </rPh>
    <rPh sb="4" eb="5">
      <t>ラン</t>
    </rPh>
    <rPh sb="17" eb="18">
      <t>イ</t>
    </rPh>
    <rPh sb="22" eb="25">
      <t>ニュウリョクラン</t>
    </rPh>
    <rPh sb="26" eb="28">
      <t>ユウコウ</t>
    </rPh>
    <rPh sb="29" eb="32">
      <t>キミドリイロ</t>
    </rPh>
    <rPh sb="34" eb="35">
      <t>カ</t>
    </rPh>
    <phoneticPr fontId="2"/>
  </si>
  <si>
    <r>
      <rPr>
        <b/>
        <u/>
        <sz val="10"/>
        <color theme="1"/>
        <rFont val="Meiryo UI"/>
        <family val="3"/>
        <charset val="128"/>
      </rPr>
      <t>⺟親⾃⾝が</t>
    </r>
    <r>
      <rPr>
        <b/>
        <sz val="10"/>
        <color theme="1"/>
        <rFont val="Meiryo UI"/>
        <family val="3"/>
        <charset val="128"/>
      </rPr>
      <t xml:space="preserve">この欄で⾃⾝の経済状況と、申請者（学⽣）の学費・⽣活費の出所を説明します。
</t>
    </r>
    <r>
      <rPr>
        <b/>
        <sz val="10"/>
        <color rgb="FF0000CC"/>
        <rFont val="Meiryo UI"/>
        <family val="3"/>
        <charset val="128"/>
      </rPr>
      <t xml:space="preserve">※⽇本語・英語以外の⾔語で説明されている場合は、申請者（学⽣）が翻訳を添付してください。
</t>
    </r>
    <r>
      <rPr>
        <sz val="10"/>
        <color theme="1"/>
        <rFont val="Meiryo UI"/>
        <family val="3"/>
        <charset val="128"/>
      </rPr>
      <t>(具体性の目安：例）私は○○年○⽉まで○○銀⾏でパートタイムで働いていましたが、○○年〇⽉に退職し、以降は専業主婦として⽣活しております。したがって、現在収⼊はありません。私の家計の⽀出は全て○○会社で正社員として働いている夫、「XXXX XXX」の収⼊で賄っている状況です。次に、息⼦である申請者「⼊⼒サンプル」の学費と⽣活費の出所について述べます。息⼦の学費の全額は、申請者の⽗「XXXX XXX」からの⽉〇〇万円の仕送りで賄っています。また、息⼦は⽣活費のうち、約3分の2の〇万円は申請者の⽗からの仕送りで賄い、残りの約3分の1は息⼦本⼈が⼤学⽣時代に塾のアルバイトで貯めた預貯⾦（120万円）から賄います。</t>
    </r>
    <rPh sb="88" eb="91">
      <t>グタイセイ</t>
    </rPh>
    <rPh sb="92" eb="94">
      <t>メヤス</t>
    </rPh>
    <phoneticPr fontId="2"/>
  </si>
  <si>
    <r>
      <t>記入例は、あくまで</t>
    </r>
    <r>
      <rPr>
        <u/>
        <sz val="12"/>
        <color theme="1"/>
        <rFont val="Meiryo UI"/>
        <family val="3"/>
        <charset val="128"/>
      </rPr>
      <t>具体性の目安</t>
    </r>
    <r>
      <rPr>
        <sz val="12"/>
        <color theme="1"/>
        <rFont val="Meiryo UI"/>
        <family val="3"/>
        <charset val="128"/>
      </rPr>
      <t>として掲載しています。
自身の状況に応じて、事情がわかるよう工夫して説明してください。</t>
    </r>
    <rPh sb="0" eb="3">
      <t>キニュウレイ</t>
    </rPh>
    <rPh sb="9" eb="12">
      <t>グタイセイ</t>
    </rPh>
    <rPh sb="13" eb="15">
      <t>メヤス</t>
    </rPh>
    <rPh sb="18" eb="20">
      <t>ケイサイ</t>
    </rPh>
    <rPh sb="27" eb="29">
      <t>ジシン</t>
    </rPh>
    <rPh sb="30" eb="32">
      <t>ジョウキョウ</t>
    </rPh>
    <rPh sb="33" eb="34">
      <t>オウ</t>
    </rPh>
    <rPh sb="37" eb="39">
      <t>ジジョウ</t>
    </rPh>
    <rPh sb="45" eb="47">
      <t>クフウ</t>
    </rPh>
    <rPh sb="49" eb="51">
      <t>セツメイ</t>
    </rPh>
    <phoneticPr fontId="2"/>
  </si>
  <si>
    <t>独立生計（すべての経費を自分自身で負担している学生）の場合の例</t>
    <rPh sb="0" eb="2">
      <t>ドクリツ</t>
    </rPh>
    <rPh sb="2" eb="4">
      <t>セイケイ</t>
    </rPh>
    <rPh sb="27" eb="29">
      <t>バアイ</t>
    </rPh>
    <rPh sb="30" eb="31">
      <t>レイ</t>
    </rPh>
    <phoneticPr fontId="2"/>
  </si>
  <si>
    <r>
      <t>２人目がいる場合は、下半分も使用します。ここでは</t>
    </r>
    <r>
      <rPr>
        <b/>
        <sz val="12"/>
        <color theme="1"/>
        <rFont val="Meiryo UI"/>
        <family val="3"/>
        <charset val="128"/>
      </rPr>
      <t>独立生計（学生本人がすべての経費を自分自身で負担している場合）の例</t>
    </r>
    <r>
      <rPr>
        <sz val="12"/>
        <color theme="1"/>
        <rFont val="Meiryo UI"/>
        <family val="3"/>
        <charset val="128"/>
      </rPr>
      <t>を記載しています。</t>
    </r>
    <rPh sb="1" eb="2">
      <t>ヒト</t>
    </rPh>
    <rPh sb="2" eb="3">
      <t>メ</t>
    </rPh>
    <rPh sb="6" eb="8">
      <t>バアイ</t>
    </rPh>
    <rPh sb="10" eb="13">
      <t>シタハンブン</t>
    </rPh>
    <rPh sb="14" eb="16">
      <t>シヨウ</t>
    </rPh>
    <rPh sb="24" eb="28">
      <t>ドクリツセイケイ</t>
    </rPh>
    <rPh sb="29" eb="33">
      <t>ガクセイホンニン</t>
    </rPh>
    <rPh sb="38" eb="40">
      <t>ケイヒ</t>
    </rPh>
    <rPh sb="41" eb="45">
      <t>ジブンジシン</t>
    </rPh>
    <rPh sb="46" eb="48">
      <t>フタン</t>
    </rPh>
    <rPh sb="52" eb="54">
      <t>バアイ</t>
    </rPh>
    <rPh sb="56" eb="57">
      <t>レイ</t>
    </rPh>
    <rPh sb="58" eb="60">
      <t>キサイ</t>
    </rPh>
    <phoneticPr fontId="2"/>
  </si>
  <si>
    <t>学生本人</t>
  </si>
  <si>
    <t>王　○○</t>
    <phoneticPr fontId="2"/>
  </si>
  <si>
    <r>
      <t>＜学歴（高校卒業以降）および職歴＞　</t>
    </r>
    <r>
      <rPr>
        <b/>
        <sz val="10"/>
        <rFont val="Meiryo UI"/>
        <family val="3"/>
        <charset val="128"/>
      </rPr>
      <t>＊日本語学校、休学、進学準備、自己研鑽、家事従事等も記入し、6か月以上の空白期間がないよう入力</t>
    </r>
    <r>
      <rPr>
        <sz val="10"/>
        <rFont val="Meiryo UI"/>
        <family val="3"/>
        <charset val="128"/>
      </rPr>
      <t>すること。</t>
    </r>
    <rPh sb="1" eb="3">
      <t>ガクレキ</t>
    </rPh>
    <rPh sb="14" eb="16">
      <t>ショクレキ</t>
    </rPh>
    <rPh sb="19" eb="24">
      <t>ニホンゴガッコウ</t>
    </rPh>
    <rPh sb="25" eb="27">
      <t>キュウガク</t>
    </rPh>
    <rPh sb="28" eb="32">
      <t>シンガクジュンビ</t>
    </rPh>
    <rPh sb="33" eb="35">
      <t>ジコ</t>
    </rPh>
    <rPh sb="50" eb="51">
      <t>ゲツ</t>
    </rPh>
    <rPh sb="51" eb="53">
      <t>イジョウ</t>
    </rPh>
    <phoneticPr fontId="17"/>
  </si>
  <si>
    <t>飲食店ホール係</t>
    <rPh sb="0" eb="3">
      <t>インショクテン</t>
    </rPh>
    <rPh sb="6" eb="7">
      <t>カカリ</t>
    </rPh>
    <phoneticPr fontId="2"/>
  </si>
  <si>
    <r>
      <t xml:space="preserve">留年／休学歴
</t>
    </r>
    <r>
      <rPr>
        <sz val="9"/>
        <rFont val="Meiryo UI"/>
        <family val="3"/>
        <charset val="128"/>
      </rPr>
      <t>※慶應入学前も含め
すべて記入してください。</t>
    </r>
    <rPh sb="0" eb="2">
      <t>リュウネン</t>
    </rPh>
    <rPh sb="3" eb="5">
      <t>キュウガク</t>
    </rPh>
    <rPh sb="5" eb="6">
      <t>レキ</t>
    </rPh>
    <rPh sb="8" eb="10">
      <t>ケイオウ</t>
    </rPh>
    <rPh sb="10" eb="13">
      <t>ニュウガクマエ</t>
    </rPh>
    <rPh sb="14" eb="15">
      <t>フク</t>
    </rPh>
    <rPh sb="20" eb="22">
      <t>キニュウ</t>
    </rPh>
    <phoneticPr fontId="2"/>
  </si>
  <si>
    <t>P.3</t>
    <phoneticPr fontId="2"/>
  </si>
  <si>
    <t>P.5-6</t>
    <phoneticPr fontId="2"/>
  </si>
  <si>
    <t>P.4、P.6</t>
    <phoneticPr fontId="2"/>
  </si>
  <si>
    <t>P.6</t>
    <phoneticPr fontId="2"/>
  </si>
  <si>
    <t>修士（健康マネジメント研究科）</t>
    <rPh sb="3" eb="5">
      <t>ケンコウ</t>
    </rPh>
    <rPh sb="11" eb="14">
      <t>ケンキュ</t>
    </rPh>
    <phoneticPr fontId="17"/>
  </si>
  <si>
    <t>勤務先名称
Name of Employer：</t>
    <rPh sb="0" eb="3">
      <t>キンムサキ</t>
    </rPh>
    <rPh sb="3" eb="5">
      <t>メイショウ</t>
    </rPh>
    <phoneticPr fontId="2"/>
  </si>
  <si>
    <t>※会社名（個人契約の場合は雇用者氏名）を入力してください。
*Please enter the company name (or employer name for individual contracts.)</t>
    <rPh sb="1" eb="3">
      <t>カイシャ</t>
    </rPh>
    <rPh sb="3" eb="4">
      <t>メイ</t>
    </rPh>
    <rPh sb="5" eb="9">
      <t>コジンケイヤク</t>
    </rPh>
    <rPh sb="10" eb="12">
      <t>バアイ</t>
    </rPh>
    <rPh sb="13" eb="16">
      <t>コヨウシャ</t>
    </rPh>
    <rPh sb="16" eb="18">
      <t>シメイ</t>
    </rPh>
    <rPh sb="20" eb="22">
      <t>ニュウリョク</t>
    </rPh>
    <phoneticPr fontId="2"/>
  </si>
  <si>
    <t>（参考：日程のみ）</t>
    <phoneticPr fontId="2"/>
  </si>
  <si>
    <t>名　ミドルネーム</t>
    <rPh sb="0" eb="1">
      <t>メイ</t>
    </rPh>
    <phoneticPr fontId="17"/>
  </si>
  <si>
    <t>（Middle Name）</t>
    <phoneticPr fontId="17"/>
  </si>
  <si>
    <t>学籍番号</t>
    <rPh sb="0" eb="4">
      <t>ガクセキバンゴウ</t>
    </rPh>
    <phoneticPr fontId="2"/>
  </si>
  <si>
    <t>国（地域）および都市</t>
    <rPh sb="0" eb="1">
      <t>クニ</t>
    </rPh>
    <rPh sb="2" eb="4">
      <t>チイキ</t>
    </rPh>
    <rPh sb="8" eb="10">
      <t>トシ</t>
    </rPh>
    <phoneticPr fontId="17"/>
  </si>
  <si>
    <t>国（地域）</t>
    <rPh sb="0" eb="1">
      <t>クニ</t>
    </rPh>
    <rPh sb="2" eb="4">
      <t>チイキ</t>
    </rPh>
    <phoneticPr fontId="17"/>
  </si>
  <si>
    <t>都市</t>
    <rPh sb="0" eb="2">
      <t>トシ</t>
    </rPh>
    <phoneticPr fontId="2"/>
  </si>
  <si>
    <t>本国に帰国予定　＊帰国後の進路が決まっていれば具体的に記入：</t>
    <rPh sb="0" eb="2">
      <t>ホンゴク</t>
    </rPh>
    <rPh sb="3" eb="5">
      <t>キコク</t>
    </rPh>
    <rPh sb="5" eb="7">
      <t>ヨテイ</t>
    </rPh>
    <rPh sb="9" eb="12">
      <t>キコクゴ</t>
    </rPh>
    <rPh sb="13" eb="15">
      <t>シンロ</t>
    </rPh>
    <rPh sb="16" eb="17">
      <t>キ</t>
    </rPh>
    <rPh sb="23" eb="26">
      <t>グタイテキ</t>
    </rPh>
    <rPh sb="27" eb="29">
      <t>キニュウ</t>
    </rPh>
    <rPh sb="28" eb="29">
      <t>ショウキ</t>
    </rPh>
    <phoneticPr fontId="17"/>
  </si>
  <si>
    <r>
      <t>（申請者署名）</t>
    </r>
    <r>
      <rPr>
        <b/>
        <sz val="10"/>
        <rFont val="Meiryo UI"/>
        <family val="3"/>
        <charset val="128"/>
      </rPr>
      <t>手書き</t>
    </r>
    <r>
      <rPr>
        <sz val="10"/>
        <rFont val="Meiryo UI"/>
        <family val="3"/>
        <charset val="128"/>
      </rPr>
      <t>または手書き署名の画像貼付</t>
    </r>
    <rPh sb="1" eb="4">
      <t>シンセイシャ</t>
    </rPh>
    <rPh sb="4" eb="6">
      <t>ショメイ</t>
    </rPh>
    <rPh sb="7" eb="9">
      <t>テガ</t>
    </rPh>
    <rPh sb="13" eb="15">
      <t>テガ</t>
    </rPh>
    <rPh sb="16" eb="18">
      <t>ショメイ</t>
    </rPh>
    <rPh sb="19" eb="21">
      <t>ガゾウ</t>
    </rPh>
    <rPh sb="21" eb="22">
      <t>ハ</t>
    </rPh>
    <rPh sb="22" eb="23">
      <t>ツ</t>
    </rPh>
    <phoneticPr fontId="17"/>
  </si>
  <si>
    <t>奨学金受給希望調査書に入力・添付いただいた個人情報は，各種奨学金の選考および奨学金の支給業務のために利用されます。この利用目的の適正な範囲内において，推薦者の情報が文部科学省・日本学生支援機構・金融機関・各種財団および業務委託先に必要に応じて提供されますが，その他の目的には利用されません。</t>
    <phoneticPr fontId="2"/>
  </si>
  <si>
    <t>オウ</t>
    <phoneticPr fontId="2"/>
  </si>
  <si>
    <t>○○</t>
    <phoneticPr fontId="2"/>
  </si>
  <si>
    <t>王</t>
    <rPh sb="0" eb="1">
      <t>オウ</t>
    </rPh>
    <phoneticPr fontId="2"/>
  </si>
  <si>
    <t>WANG</t>
    <phoneticPr fontId="2"/>
  </si>
  <si>
    <t>20000000</t>
    <phoneticPr fontId="2"/>
  </si>
  <si>
    <t>（例）XX外国語高等学校
高等学校卒業程度認定試験合格</t>
    <phoneticPr fontId="2"/>
  </si>
  <si>
    <t>山東省</t>
    <phoneticPr fontId="2"/>
  </si>
  <si>
    <t>中国</t>
    <phoneticPr fontId="2"/>
  </si>
  <si>
    <t>××日本語学校　大学進学コース修了</t>
    <phoneticPr fontId="2"/>
  </si>
  <si>
    <t>日本</t>
    <rPh sb="0" eb="2">
      <t>ニホン</t>
    </rPh>
    <phoneticPr fontId="2"/>
  </si>
  <si>
    <t>本国で金融業界に就職予定</t>
    <phoneticPr fontId="2"/>
  </si>
  <si>
    <t>＜特記事項＞　賞罰，資格，アピールポイントなどがあればこの欄に記入してください。</t>
    <rPh sb="1" eb="5">
      <t>トッキジコウ</t>
    </rPh>
    <rPh sb="7" eb="9">
      <t>ショウバツ</t>
    </rPh>
    <phoneticPr fontId="2"/>
  </si>
  <si>
    <t>80000000</t>
    <phoneticPr fontId="2"/>
  </si>
  <si>
    <t>4.奨学金</t>
    <rPh sb="2" eb="5">
      <t>ショウガクキン</t>
    </rPh>
    <phoneticPr fontId="2"/>
  </si>
  <si>
    <t>記入例</t>
    <rPh sb="0" eb="3">
      <t>キニュウレイ</t>
    </rPh>
    <phoneticPr fontId="2"/>
  </si>
  <si>
    <t>奨学金名称：</t>
    <rPh sb="0" eb="3">
      <t>ショウガクキン</t>
    </rPh>
    <rPh sb="3" eb="5">
      <t>メイショウ</t>
    </rPh>
    <phoneticPr fontId="2"/>
  </si>
  <si>
    <t>月額：</t>
    <rPh sb="0" eb="2">
      <t>ゲツガク</t>
    </rPh>
    <phoneticPr fontId="2"/>
  </si>
  <si>
    <t>受給期間：</t>
    <rPh sb="0" eb="4">
      <t>ジュキュウキカン</t>
    </rPh>
    <phoneticPr fontId="2"/>
  </si>
  <si>
    <t>年</t>
    <rPh sb="0" eb="1">
      <t>ネン</t>
    </rPh>
    <phoneticPr fontId="2"/>
  </si>
  <si>
    <t>月～</t>
    <rPh sb="0" eb="1">
      <t>ガツ</t>
    </rPh>
    <phoneticPr fontId="2"/>
  </si>
  <si>
    <t>月</t>
    <rPh sb="0" eb="1">
      <t>ガツ</t>
    </rPh>
    <phoneticPr fontId="2"/>
  </si>
  <si>
    <t>延長の可能性</t>
    <rPh sb="0" eb="2">
      <t>エンチョウ</t>
    </rPh>
    <rPh sb="3" eb="6">
      <t>カノウセイ</t>
    </rPh>
    <phoneticPr fontId="2"/>
  </si>
  <si>
    <t>奨学金合計月額：</t>
    <rPh sb="0" eb="3">
      <t>ショウガクキン</t>
    </rPh>
    <rPh sb="3" eb="7">
      <t>ゴウケイゲツガク</t>
    </rPh>
    <phoneticPr fontId="2"/>
  </si>
  <si>
    <t>（受給確定者のみ入力）JST次世代研究者挑戦的研究プログラム</t>
    <rPh sb="1" eb="5">
      <t>ジュキュウカクテイ</t>
    </rPh>
    <rPh sb="5" eb="6">
      <t>シャ</t>
    </rPh>
    <rPh sb="8" eb="10">
      <t>ニュウリョク</t>
    </rPh>
    <phoneticPr fontId="2"/>
  </si>
  <si>
    <t>あり</t>
  </si>
  <si>
    <t>ルームシェアをしており、同居者と家賃を分割して負担している→ルームシェアの場合、同居者と分割する前の契約書上の月額家賃：</t>
    <rPh sb="12" eb="15">
      <t>ドウキョシャ</t>
    </rPh>
    <rPh sb="16" eb="18">
      <t>ヤチン</t>
    </rPh>
    <rPh sb="19" eb="21">
      <t>ブンカツ</t>
    </rPh>
    <rPh sb="23" eb="25">
      <t>フタン</t>
    </rPh>
    <phoneticPr fontId="2"/>
  </si>
  <si>
    <t>22</t>
    <phoneticPr fontId="17"/>
  </si>
  <si>
    <t>慶應義塾大学経済学部　卒業</t>
    <rPh sb="11" eb="13">
      <t>ソツギョウ</t>
    </rPh>
    <phoneticPr fontId="2"/>
  </si>
  <si>
    <t>××のため休学</t>
    <phoneticPr fontId="2"/>
  </si>
  <si>
    <t>慶應義塾大学経済学研究科（修士課程）修了</t>
    <phoneticPr fontId="2"/>
  </si>
  <si>
    <t>XX</t>
    <phoneticPr fontId="2"/>
  </si>
  <si>
    <t>XXXX</t>
    <phoneticPr fontId="2"/>
  </si>
  <si>
    <t>研究科</t>
    <rPh sb="0" eb="3">
      <t>ケンキュウカ</t>
    </rPh>
    <phoneticPr fontId="2"/>
  </si>
  <si>
    <t>学部</t>
    <rPh sb="0" eb="2">
      <t>ガクブ</t>
    </rPh>
    <phoneticPr fontId="2"/>
  </si>
  <si>
    <t>学年</t>
    <rPh sb="0" eb="2">
      <t>ガクネン</t>
    </rPh>
    <phoneticPr fontId="17"/>
  </si>
  <si>
    <t>××経済学</t>
    <phoneticPr fontId="2"/>
  </si>
  <si>
    <t>入学</t>
    <rPh sb="0" eb="2">
      <t>ニュウガク</t>
    </rPh>
    <phoneticPr fontId="2"/>
  </si>
  <si>
    <t>年</t>
    <rPh sb="0" eb="1">
      <t>ネン</t>
    </rPh>
    <phoneticPr fontId="2"/>
  </si>
  <si>
    <t>月</t>
    <rPh sb="0" eb="1">
      <t>ゲツ</t>
    </rPh>
    <phoneticPr fontId="2"/>
  </si>
  <si>
    <t>慶應義塾大学</t>
    <rPh sb="0" eb="6">
      <t>ケイオウギジュクダイガク</t>
    </rPh>
    <phoneticPr fontId="2"/>
  </si>
  <si>
    <t>日本</t>
    <rPh sb="0" eb="2">
      <t>ニホン</t>
    </rPh>
    <phoneticPr fontId="2"/>
  </si>
  <si>
    <t>東京都</t>
    <rPh sb="0" eb="2">
      <t>トウキョウ</t>
    </rPh>
    <rPh sb="2" eb="3">
      <t>ト</t>
    </rPh>
    <phoneticPr fontId="2"/>
  </si>
  <si>
    <t>東京都/神奈川県</t>
    <rPh sb="0" eb="3">
      <t>トウキョウト</t>
    </rPh>
    <rPh sb="4" eb="8">
      <t>カナガワケン</t>
    </rPh>
    <phoneticPr fontId="2"/>
  </si>
  <si>
    <t>東京都/神奈川県</t>
    <phoneticPr fontId="2"/>
  </si>
  <si>
    <r>
      <rPr>
        <u/>
        <sz val="11"/>
        <rFont val="Meiryo UI"/>
        <family val="3"/>
        <charset val="128"/>
      </rPr>
      <t>政策・メディア研究科で鶴岡キャンパスに在籍</t>
    </r>
    <r>
      <rPr>
        <sz val="11"/>
        <rFont val="Meiryo UI"/>
        <family val="3"/>
        <charset val="128"/>
      </rPr>
      <t>している場合のみ</t>
    </r>
    <r>
      <rPr>
        <b/>
        <sz val="11"/>
        <rFont val="Meiryo UI"/>
        <family val="3"/>
        <charset val="128"/>
      </rPr>
      <t>「山形県」</t>
    </r>
    <r>
      <rPr>
        <sz val="11"/>
        <rFont val="Meiryo UI"/>
        <family val="3"/>
        <charset val="128"/>
      </rPr>
      <t>に訂正してください。それ以外の研究科の学生は訂正不要です。</t>
    </r>
    <rPh sb="0" eb="2">
      <t>セイサク</t>
    </rPh>
    <rPh sb="7" eb="10">
      <t>ケンキュウカ</t>
    </rPh>
    <rPh sb="11" eb="13">
      <t>ツルオカ</t>
    </rPh>
    <rPh sb="19" eb="21">
      <t>ザイセキ</t>
    </rPh>
    <rPh sb="25" eb="27">
      <t>バアイ</t>
    </rPh>
    <rPh sb="30" eb="33">
      <t>ヤマガタケン</t>
    </rPh>
    <rPh sb="35" eb="37">
      <t>テイセイ</t>
    </rPh>
    <rPh sb="46" eb="48">
      <t>イガイ</t>
    </rPh>
    <rPh sb="49" eb="52">
      <t>ケンキュウカ</t>
    </rPh>
    <rPh sb="53" eb="55">
      <t>ガクセイ</t>
    </rPh>
    <rPh sb="56" eb="58">
      <t>テイセイ</t>
    </rPh>
    <rPh sb="58" eb="60">
      <t>フヨウ</t>
    </rPh>
    <phoneticPr fontId="2"/>
  </si>
  <si>
    <t>王　△△</t>
  </si>
  <si>
    <t>WANG　△△</t>
  </si>
  <si>
    <t>李　☆☆</t>
  </si>
  <si>
    <t>LI　☆☆</t>
  </si>
  <si>
    <t>趙　▲▲</t>
  </si>
  <si>
    <t>ZHAO　▲▲</t>
  </si>
  <si>
    <t>王　××</t>
  </si>
  <si>
    <t>WANG　××</t>
  </si>
  <si>
    <t>中国山東省青島市</t>
    <phoneticPr fontId="2"/>
  </si>
  <si>
    <t>千葉県××市</t>
    <phoneticPr fontId="2"/>
  </si>
  <si>
    <t>東京都</t>
    <rPh sb="0" eb="3">
      <t>トウキョウト</t>
    </rPh>
    <phoneticPr fontId="2"/>
  </si>
  <si>
    <t>未婚者ですべての経費を自分自身で負担している学生は、青いセルのように自分自身の情報のみを「本人」として入力します（経費の援助元ではない、父母の情報は不要です）。その上で、自分自身の昨年の所得証明書を提出します。昨年の所得証明書を提出できない場合は生活状況報告書が必要です。</t>
    <phoneticPr fontId="2"/>
  </si>
  <si>
    <t>中国</t>
    <rPh sb="0" eb="2">
      <t>チュウゴク</t>
    </rPh>
    <phoneticPr fontId="2"/>
  </si>
  <si>
    <t>円</t>
    <rPh sb="0" eb="1">
      <t>エン</t>
    </rPh>
    <phoneticPr fontId="2"/>
  </si>
  <si>
    <t>長期別居</t>
    <phoneticPr fontId="2"/>
  </si>
  <si>
    <t>中国</t>
    <phoneticPr fontId="2"/>
  </si>
  <si>
    <t>人民元</t>
    <phoneticPr fontId="2"/>
  </si>
  <si>
    <t>所属</t>
    <rPh sb="0" eb="2">
      <t>ショゾク</t>
    </rPh>
    <phoneticPr fontId="2"/>
  </si>
  <si>
    <t>経済学研究科</t>
    <rPh sb="0" eb="6">
      <t>ケイザイガクケンキュウカ</t>
    </rPh>
    <phoneticPr fontId="2"/>
  </si>
  <si>
    <t>（後期）博士課程</t>
    <rPh sb="1" eb="3">
      <t>コウキ</t>
    </rPh>
    <rPh sb="4" eb="8">
      <t>ハカセカテイ</t>
    </rPh>
    <phoneticPr fontId="2"/>
  </si>
  <si>
    <t>1年</t>
    <rPh sb="1" eb="2">
      <t>ネン</t>
    </rPh>
    <phoneticPr fontId="2"/>
  </si>
  <si>
    <t>経済学専攻</t>
    <rPh sb="0" eb="5">
      <t>ケイザイガクセンコウ</t>
    </rPh>
    <phoneticPr fontId="2"/>
  </si>
  <si>
    <t>慶應　一郎</t>
    <rPh sb="0" eb="2">
      <t>ケイオウ</t>
    </rPh>
    <rPh sb="3" eb="5">
      <t>イチロウ</t>
    </rPh>
    <phoneticPr fontId="2"/>
  </si>
  <si>
    <t>（プルダウンから選択）</t>
    <rPh sb="8" eb="10">
      <t>センタク</t>
    </rPh>
    <phoneticPr fontId="2"/>
  </si>
  <si>
    <t>m2</t>
    <phoneticPr fontId="2"/>
  </si>
  <si>
    <t>および構成
(1)～(4)</t>
    <rPh sb="3" eb="5">
      <t>コウセイ</t>
    </rPh>
    <phoneticPr fontId="2"/>
  </si>
  <si>
    <t>(1) 部屋数（キッチン・トイレ・風呂は含めない）：</t>
    <rPh sb="4" eb="7">
      <t>ヘヤスウ</t>
    </rPh>
    <rPh sb="17" eb="19">
      <t>フロ</t>
    </rPh>
    <rPh sb="20" eb="21">
      <t>フク</t>
    </rPh>
    <phoneticPr fontId="2"/>
  </si>
  <si>
    <t>部屋</t>
    <rPh sb="0" eb="2">
      <t>ヘヤ</t>
    </rPh>
    <phoneticPr fontId="2"/>
  </si>
  <si>
    <t>(2)キッチン：</t>
    <phoneticPr fontId="2"/>
  </si>
  <si>
    <t>(3)トイレ：</t>
    <phoneticPr fontId="2"/>
  </si>
  <si>
    <t>(4)風呂：</t>
    <rPh sb="3" eb="5">
      <t>フロ</t>
    </rPh>
    <phoneticPr fontId="2"/>
  </si>
  <si>
    <t>30～34</t>
  </si>
  <si>
    <t>（プルダウンから選択）</t>
    <rPh sb="8" eb="10">
      <t>センタク</t>
    </rPh>
    <phoneticPr fontId="2"/>
  </si>
  <si>
    <t>あり（部屋備え付け）</t>
  </si>
  <si>
    <t>＜財源の詳細＞</t>
    <rPh sb="1" eb="3">
      <t>ザイゲン</t>
    </rPh>
    <rPh sb="4" eb="6">
      <t>ショウサイ</t>
    </rPh>
    <phoneticPr fontId="2"/>
  </si>
  <si>
    <t>以下の枠内を記入して，【使用者（雇用者）の住所・氏名署名】をもらってください。</t>
    <rPh sb="3" eb="4">
      <t>ワク</t>
    </rPh>
    <phoneticPr fontId="2"/>
  </si>
  <si>
    <t xml:space="preserve">If you are unable to prepare any official documents which certify your income, fill in this form and obtain the signature of your employer. </t>
    <phoneticPr fontId="2"/>
  </si>
  <si>
    <t>上記枠内をご確認の上，相違なければ署名してください。</t>
    <rPh sb="2" eb="3">
      <t>ワク</t>
    </rPh>
    <phoneticPr fontId="2"/>
  </si>
  <si>
    <t>Please check the above box and signature if there is no difference. This form is required to be submitted for Keio University's scholarship selection (student-life support assistance). We appreciate your understanding and cooperation.</t>
    <phoneticPr fontId="2"/>
  </si>
  <si>
    <t xml:space="preserve"> </t>
    <phoneticPr fontId="2"/>
  </si>
  <si>
    <t>(C)住居の面積（平米数）および構成</t>
    <rPh sb="3" eb="5">
      <t>ジュウキョ</t>
    </rPh>
    <rPh sb="6" eb="8">
      <t>メンセキ</t>
    </rPh>
    <rPh sb="9" eb="12">
      <t>ヘイベイスウ</t>
    </rPh>
    <rPh sb="16" eb="18">
      <t>コウセイ</t>
    </rPh>
    <phoneticPr fontId="17"/>
  </si>
  <si>
    <t>面積
（平米数）</t>
    <rPh sb="0" eb="2">
      <t>メンセキ</t>
    </rPh>
    <rPh sb="4" eb="7">
      <t>ヘイベイスウ</t>
    </rPh>
    <phoneticPr fontId="2"/>
  </si>
  <si>
    <t>(C)住居の面積（平米数）および構成</t>
    <rPh sb="3" eb="5">
      <t>ジュウキョ</t>
    </rPh>
    <rPh sb="6" eb="8">
      <t>メンセキ</t>
    </rPh>
    <rPh sb="9" eb="11">
      <t>ヘイベイ</t>
    </rPh>
    <rPh sb="11" eb="12">
      <t>スウ</t>
    </rPh>
    <rPh sb="16" eb="18">
      <t>コウセイ</t>
    </rPh>
    <phoneticPr fontId="17"/>
  </si>
  <si>
    <t>博士課程</t>
    <rPh sb="0" eb="4">
      <t>ハカs</t>
    </rPh>
    <phoneticPr fontId="2"/>
  </si>
  <si>
    <t>在学延長者は論文指導料にしている</t>
    <rPh sb="0" eb="4">
      <t>ザイガクエンチョウ</t>
    </rPh>
    <rPh sb="4" eb="5">
      <t>シャ</t>
    </rPh>
    <rPh sb="6" eb="11">
      <t>ロンブンシドウリョウ</t>
    </rPh>
    <phoneticPr fontId="2"/>
  </si>
  <si>
    <t>渡日準備</t>
    <rPh sb="0" eb="2">
      <t>トニチ</t>
    </rPh>
    <phoneticPr fontId="2"/>
  </si>
  <si>
    <t>日吉XXビル　208号室</t>
    <rPh sb="0" eb="2">
      <t>ヒヨシ</t>
    </rPh>
    <rPh sb="10" eb="12">
      <t>ゴウシツ</t>
    </rPh>
    <phoneticPr fontId="2"/>
  </si>
  <si>
    <t>横浜市港北区日吉</t>
    <rPh sb="0" eb="3">
      <t>ヨコハマシ</t>
    </rPh>
    <rPh sb="3" eb="6">
      <t>コウホクク</t>
    </rPh>
    <rPh sb="6" eb="8">
      <t>ヒヨシ</t>
    </rPh>
    <phoneticPr fontId="2"/>
  </si>
  <si>
    <t>神奈川県</t>
    <rPh sb="0" eb="4">
      <t>カナガワケン</t>
    </rPh>
    <phoneticPr fontId="2"/>
  </si>
  <si>
    <t>223-8521</t>
    <phoneticPr fontId="17"/>
  </si>
  <si>
    <t>※右側の記入例を参考にしてください。
*提出不要な記入例が取り除かれるよう、Excel の印刷範囲設定は変更しないでください。</t>
    <rPh sb="1" eb="3">
      <t>ミギガワ</t>
    </rPh>
    <rPh sb="4" eb="7">
      <t>キニュウレイ</t>
    </rPh>
    <rPh sb="8" eb="10">
      <t>サンコウ</t>
    </rPh>
    <phoneticPr fontId="2"/>
  </si>
  <si>
    <t>*提出不要な記入例が取り除かれるよう、Excel の印刷範囲設定は変更しないでください。</t>
    <phoneticPr fontId="2"/>
  </si>
  <si>
    <t>2026年4月時点</t>
    <phoneticPr fontId="2"/>
  </si>
  <si>
    <t>2026年度春</t>
    <rPh sb="6" eb="7">
      <t>ハル</t>
    </rPh>
    <phoneticPr fontId="2"/>
  </si>
  <si>
    <t>例：2027年12月31日まで</t>
    <phoneticPr fontId="2"/>
  </si>
  <si>
    <t>例：2026年4月1日頃</t>
    <phoneticPr fontId="2"/>
  </si>
  <si>
    <t>例：2026年4月30日頃</t>
    <phoneticPr fontId="2"/>
  </si>
  <si>
    <t>例：2026年5月30日頃</t>
    <phoneticPr fontId="2"/>
  </si>
  <si>
    <t>例：2026年4月8日頃</t>
    <phoneticPr fontId="2"/>
  </si>
  <si>
    <t>例：2026年4月1日〜2026年12月31日（予定）
From April 1, 2026 to December 31, 2026 (tentative).</t>
  </si>
  <si>
    <t>２．国の制度上まだ発行時期ではない等の理由があり、2025年分の所得証明書が出せない。</t>
    <rPh sb="4" eb="6">
      <t>セイド</t>
    </rPh>
    <phoneticPr fontId="2"/>
  </si>
  <si>
    <t>例②母親が2026年3月に定年退職する場合→４．の欄を使用。2025年の所得証明書と、経済状況が大きく変わった見込みとして退職証明書もできる限り提出する。
⺟親⾃⾝がこの欄で⾃⾝の経済状況と、申請者（学⽣）の学費・⽣活費の出所を説明します。
※⽇本語・英語以外の⾔語で説明されている場合は、申請者（学⽣）が翻訳を添付してください。
（具体性の目安・例）私は2026年3⽉にこれまで勤めてきた○○会社を定年退職しました。2025年の年間収⼊は所得証明書に記載のとおり○○元（⽇本円で850万円）でしたが、2026年の年間収⼊は1⽉から3⽉までの○○会社の給与○○元（⽇本円で150万円）と退職⾦○○元（⽇本円300万円）、それから、2026年4⽉から受給する年⾦、⽉額○○元（⽇本円で10万円）の合計で540万円に下がる予定です。</t>
    <rPh sb="0" eb="1">
      <t>レイ</t>
    </rPh>
    <rPh sb="2" eb="4">
      <t>ハハオヤ</t>
    </rPh>
    <rPh sb="9" eb="10">
      <t>ネン</t>
    </rPh>
    <rPh sb="11" eb="12">
      <t>ガツ</t>
    </rPh>
    <rPh sb="13" eb="15">
      <t>テイネン</t>
    </rPh>
    <rPh sb="15" eb="17">
      <t>タイショク</t>
    </rPh>
    <rPh sb="19" eb="21">
      <t>バアイ</t>
    </rPh>
    <rPh sb="25" eb="26">
      <t>ラン</t>
    </rPh>
    <rPh sb="27" eb="29">
      <t>シヨウ</t>
    </rPh>
    <rPh sb="34" eb="35">
      <t>ネン</t>
    </rPh>
    <rPh sb="36" eb="41">
      <t>ショトクショウメイショ</t>
    </rPh>
    <rPh sb="43" eb="45">
      <t>ケイザイ</t>
    </rPh>
    <rPh sb="45" eb="47">
      <t>ジョウキョウ</t>
    </rPh>
    <rPh sb="48" eb="49">
      <t>オオ</t>
    </rPh>
    <rPh sb="51" eb="52">
      <t>カ</t>
    </rPh>
    <rPh sb="55" eb="57">
      <t>ミコ</t>
    </rPh>
    <rPh sb="61" eb="66">
      <t>タイショクショウメイショ</t>
    </rPh>
    <rPh sb="70" eb="71">
      <t>カギ</t>
    </rPh>
    <rPh sb="72" eb="74">
      <t>テイシュツ</t>
    </rPh>
    <rPh sb="167" eb="170">
      <t>グタイセイ</t>
    </rPh>
    <rPh sb="171" eb="173">
      <t>メヤス</t>
    </rPh>
    <rPh sb="174" eb="175">
      <t>レイ</t>
    </rPh>
    <phoneticPr fontId="2"/>
  </si>
  <si>
    <t>例④学⽣本⼈が全ての経費を賄うケースで、2025年は所得があったが、⼊学後は所得がなくなる場合→４．の欄を使用。2025年の所得証明書と、経済状況が大きく変わった見込みとして退職証明書もできる限り提出する。
（例）私は、2026年3⽉まで○○会社で正社員として働いており、2025年の年間収⼊は所得証明書に記載のとおり483万円でしたが、⼊学にあたり退職したので、2026年4⽉以降は無収⼊になります。なお、2026年1⽉から3⽉までの給与と退職⾦による収⼊は250万円です。</t>
  </si>
  <si>
    <t>例③学⽣本⼈が全ての経費を賄うが、2025年の所得は無い場合→３．の欄を使用します。
（例その1　2025年の所得は無く、⾃分⾃⾝の貯⾦で経費の全額を賄う場合）私は、2018年1⽉から2024年12⽉までコンサルタント会社○○で正社員として勤務しており、当時の収⼊と退職⾦による貯⾦から、学費・⽣活費を全額⽀出しています。
（例その2　2025年の所得は無く、⾃分⾃⾝の貯⾦とアルバイトで賄う場合）私は、2018年私は、⽉額⽣活費のうち、8万円は4⽉から始めるコンビニのアルバイトで賄い、残りの⽣活費10万円と学費の全額は、⼤学⽣の時の2019年9⽉から2024年8⽉までの間に塾講師のアルバイトで得た収⼊の貯⾦（120万円）から賄います。1⽉から2024年12⽉までコンサルタント会社○○で正社員として勤務しており、当時の収⼊と退職⾦による貯⾦から、学費・⽣活費を全額⽀出しています。</t>
    <rPh sb="0" eb="1">
      <t>レイ</t>
    </rPh>
    <rPh sb="34" eb="35">
      <t>ラン</t>
    </rPh>
    <rPh sb="36" eb="38">
      <t>シヨウ</t>
    </rPh>
    <phoneticPr fontId="2"/>
  </si>
  <si>
    <t>2026年4月入学：大学院新入生【2026年度春学期奨学金受給希望登録】チェックリスト</t>
    <rPh sb="10" eb="12">
      <t>ダイガク</t>
    </rPh>
    <rPh sb="13" eb="16">
      <t>シンニュウセイ</t>
    </rPh>
    <rPh sb="23" eb="24">
      <t>ハル</t>
    </rPh>
    <rPh sb="26" eb="35">
      <t>ショウガクキンジュキュウキボウトウロク</t>
    </rPh>
    <phoneticPr fontId="2"/>
  </si>
  <si>
    <t>「2026年度 春学期奨学金受給希望調査書　作成要領」 を参照し、必要な書類をそろえ、注意事項・提出する項目の「本人提出チェック」「確認事項」欄にプルダウンで選択してください。
未対応の項目が解消されていない場合や、「✓」が入っていても実際には対応・提出がされていない場合は不備となり、軽微な不備・不足であっても、選考上不利になります。</t>
    <rPh sb="8" eb="9">
      <t>ハル</t>
    </rPh>
    <rPh sb="58" eb="60">
      <t>テイシュツ</t>
    </rPh>
    <rPh sb="71" eb="72">
      <t>ラン</t>
    </rPh>
    <rPh sb="79" eb="81">
      <t>センタク</t>
    </rPh>
    <rPh sb="89" eb="92">
      <t>ミタイオウ</t>
    </rPh>
    <rPh sb="93" eb="95">
      <t>コウモク</t>
    </rPh>
    <rPh sb="96" eb="98">
      <t>カイショウ</t>
    </rPh>
    <rPh sb="104" eb="106">
      <t>バアイ</t>
    </rPh>
    <rPh sb="112" eb="113">
      <t>ハイ</t>
    </rPh>
    <rPh sb="118" eb="120">
      <t>ジッサイ</t>
    </rPh>
    <rPh sb="122" eb="124">
      <t>タイオウ</t>
    </rPh>
    <rPh sb="125" eb="127">
      <t>テイシュツ</t>
    </rPh>
    <rPh sb="134" eb="136">
      <t>バアイ</t>
    </rPh>
    <rPh sb="137" eb="139">
      <t>フビ</t>
    </rPh>
    <phoneticPr fontId="2"/>
  </si>
  <si>
    <t>2026年4月に入学する「大学院」新入生である。（2025年9月に入学した大学院生は「大学院在学生」のデータを使用する。）</t>
    <rPh sb="4" eb="5">
      <t>ネン</t>
    </rPh>
    <rPh sb="8" eb="10">
      <t>ニュウガク</t>
    </rPh>
    <rPh sb="13" eb="16">
      <t>ダイガクイン</t>
    </rPh>
    <rPh sb="17" eb="20">
      <t>シンニュウセイ</t>
    </rPh>
    <rPh sb="29" eb="30">
      <t>ネン</t>
    </rPh>
    <rPh sb="31" eb="32">
      <t>ガツ</t>
    </rPh>
    <rPh sb="33" eb="35">
      <t>ニュウガク</t>
    </rPh>
    <rPh sb="37" eb="40">
      <t>ダイガクイン</t>
    </rPh>
    <rPh sb="40" eb="41">
      <t>セイ</t>
    </rPh>
    <rPh sb="43" eb="46">
      <t>ダイガクイン</t>
    </rPh>
    <rPh sb="46" eb="49">
      <t>ザイガクセイ</t>
    </rPh>
    <rPh sb="55" eb="57">
      <t>シヨウ</t>
    </rPh>
    <phoneticPr fontId="2"/>
  </si>
  <si>
    <t>「2026年度 春学期奨学金受給希望調査書　作成要領」をダウンロードして手元に用意し、確認して作成を進めている。</t>
    <rPh sb="7" eb="8">
      <t>アキ</t>
    </rPh>
    <rPh sb="8" eb="9">
      <t>ハル</t>
    </rPh>
    <rPh sb="35" eb="37">
      <t>テモト</t>
    </rPh>
    <rPh sb="38" eb="40">
      <t>ヨウイ</t>
    </rPh>
    <rPh sb="42" eb="44">
      <t>カクニン</t>
    </rPh>
    <rPh sb="46" eb="48">
      <t>サクセイ</t>
    </rPh>
    <rPh sb="49" eb="50">
      <t>スス</t>
    </rPh>
    <phoneticPr fontId="2"/>
  </si>
  <si>
    <t>自分自身で全ての費用を負担している学生以外は、家族および家族以外の援助（仕送り）者の情報をもれなく入力し、入力した人物について2025年の所得を証明する書類を添付している。所得証明の提出対象となる家族、提出すべき書類については作成要領を確認している。</t>
    <rPh sb="0" eb="4">
      <t>ジブンジシン</t>
    </rPh>
    <rPh sb="5" eb="6">
      <t>スベ</t>
    </rPh>
    <rPh sb="8" eb="10">
      <t>ヒヨウ</t>
    </rPh>
    <rPh sb="11" eb="13">
      <t>フタン</t>
    </rPh>
    <rPh sb="17" eb="19">
      <t>ガクセイ</t>
    </rPh>
    <rPh sb="19" eb="21">
      <t>イガイ</t>
    </rPh>
    <rPh sb="23" eb="25">
      <t>カゾク</t>
    </rPh>
    <rPh sb="57" eb="59">
      <t>ジンブツ</t>
    </rPh>
    <rPh sb="67" eb="68">
      <t>ネン</t>
    </rPh>
    <rPh sb="86" eb="90">
      <t>ショトクショウメイ</t>
    </rPh>
    <rPh sb="91" eb="93">
      <t>テイシュツ</t>
    </rPh>
    <rPh sb="93" eb="95">
      <t>タイショウ</t>
    </rPh>
    <rPh sb="98" eb="100">
      <t>カゾク</t>
    </rPh>
    <rPh sb="101" eb="103">
      <t>テイシュツ</t>
    </rPh>
    <rPh sb="106" eb="108">
      <t>ショルイ</t>
    </rPh>
    <rPh sb="113" eb="117">
      <t>サクセイヨウリョウ</t>
    </rPh>
    <rPh sb="118" eb="120">
      <t>カクニン</t>
    </rPh>
    <phoneticPr fontId="2"/>
  </si>
  <si>
    <t>最新（2025年）の所得証明を提出している。※国の制度上まだ発行時期ではない等の理由があり、2025年分の所得証明書が出せない場合は、生活状況報告書と2024年分の所得証明書を提出する。調査書には見込みの2025年の所得金額を記入すること。</t>
  </si>
  <si>
    <t>4</t>
  </si>
  <si>
    <t>3</t>
  </si>
  <si>
    <t>23</t>
    <phoneticPr fontId="17"/>
  </si>
  <si>
    <t>＊2026年9月入学の新入生は、2026年度秋学期の授業料について記入してください。
　本調査書における「家族」は作成要領のチャートで確認してください。</t>
    <rPh sb="5" eb="6">
      <t>ネン</t>
    </rPh>
    <rPh sb="8" eb="10">
      <t>ニュウガク</t>
    </rPh>
    <rPh sb="11" eb="14">
      <t>シンニュウセイ</t>
    </rPh>
    <rPh sb="20" eb="21">
      <t>ネン</t>
    </rPh>
    <rPh sb="21" eb="22">
      <t>ド</t>
    </rPh>
    <rPh sb="22" eb="25">
      <t>アキガッキ</t>
    </rPh>
    <rPh sb="26" eb="29">
      <t>ジュギョウリョウ</t>
    </rPh>
    <rPh sb="33" eb="35">
      <t>キニュウ</t>
    </rPh>
    <rPh sb="57" eb="61">
      <t>サクセイヨウリョウ</t>
    </rPh>
    <rPh sb="67" eb="69">
      <t>カクニン</t>
    </rPh>
    <phoneticPr fontId="17"/>
  </si>
  <si>
    <t>2026年度年間授業料金額
※所属学部・研究科を選択</t>
    <rPh sb="4" eb="6">
      <t>ネンド</t>
    </rPh>
    <rPh sb="6" eb="8">
      <t>ネンカン</t>
    </rPh>
    <rPh sb="11" eb="13">
      <t>キンガク</t>
    </rPh>
    <rPh sb="15" eb="17">
      <t>ショゾク</t>
    </rPh>
    <rPh sb="17" eb="19">
      <t>ガクブ</t>
    </rPh>
    <rPh sb="20" eb="23">
      <t>ケンキュウカ</t>
    </rPh>
    <rPh sb="24" eb="26">
      <t>センタク</t>
    </rPh>
    <phoneticPr fontId="17"/>
  </si>
  <si>
    <t>＜財源について＞　支出額の財源をどのように確保しているかを入力してください。2026年9月入学の新入生は「2026年10月以降の見込み金額」を入力。　(単位：円）</t>
    <rPh sb="1" eb="3">
      <t>ザイゲン</t>
    </rPh>
    <rPh sb="9" eb="11">
      <t>シシュツ</t>
    </rPh>
    <rPh sb="11" eb="12">
      <t>ガク</t>
    </rPh>
    <rPh sb="13" eb="15">
      <t>ザイゲン</t>
    </rPh>
    <rPh sb="21" eb="23">
      <t>カクホ</t>
    </rPh>
    <phoneticPr fontId="17"/>
  </si>
  <si>
    <t>2026年4月入学の新入生なので、この金額は2026年4月以降の日本での生活を想定した見込みの金額です。</t>
    <rPh sb="4" eb="5">
      <t>ネン</t>
    </rPh>
    <rPh sb="7" eb="9">
      <t>ニュウガク</t>
    </rPh>
    <rPh sb="26" eb="27">
      <t>ネン</t>
    </rPh>
    <rPh sb="29" eb="31">
      <t>イコウ</t>
    </rPh>
    <rPh sb="32" eb="34">
      <t>ニホン</t>
    </rPh>
    <rPh sb="36" eb="38">
      <t>セイカツ</t>
    </rPh>
    <rPh sb="39" eb="41">
      <t>ソウテイ</t>
    </rPh>
    <phoneticPr fontId="17"/>
  </si>
  <si>
    <t>＜支出の状況＞　2026年4月入学の新入生は「2026年4月以降の見込み金額」を入力すること。(単位：円）　　　　　　　　　　　　　　　　　　　　　　　　　　　　　　　　　　　　　　　　</t>
    <rPh sb="1" eb="3">
      <t>シシュツ</t>
    </rPh>
    <rPh sb="4" eb="6">
      <t>ジョウキョウ</t>
    </rPh>
    <rPh sb="32" eb="34">
      <t>ミコ</t>
    </rPh>
    <rPh sb="35" eb="36">
      <t>キン</t>
    </rPh>
    <phoneticPr fontId="17"/>
  </si>
  <si>
    <t>＊2026年4月入学の新入生は、2026年度春学期の授業料について記入してください。
　本調査書における「家族」は作成要領のチャートで確認してください。</t>
    <rPh sb="5" eb="6">
      <t>ネン</t>
    </rPh>
    <rPh sb="8" eb="10">
      <t>ニュウガク</t>
    </rPh>
    <rPh sb="11" eb="14">
      <t>シンニュウセイ</t>
    </rPh>
    <rPh sb="20" eb="21">
      <t>ネン</t>
    </rPh>
    <rPh sb="21" eb="22">
      <t>ド</t>
    </rPh>
    <rPh sb="22" eb="25">
      <t>ハルガッキ</t>
    </rPh>
    <rPh sb="26" eb="29">
      <t>ジュギョウリョウ</t>
    </rPh>
    <rPh sb="33" eb="35">
      <t>キニュウ</t>
    </rPh>
    <rPh sb="57" eb="61">
      <t>サクセイヨウリョウ</t>
    </rPh>
    <rPh sb="67" eb="69">
      <t>カクニン</t>
    </rPh>
    <phoneticPr fontId="17"/>
  </si>
  <si>
    <t>＜財源について＞　支出額の財源をどのように確保しているかを入力してください。2026年4月入学の新入生は「2026年4月以降の見込み金額」を入力。　(単位：円）</t>
    <rPh sb="1" eb="3">
      <t>ザイゲン</t>
    </rPh>
    <rPh sb="9" eb="11">
      <t>シシュツ</t>
    </rPh>
    <rPh sb="11" eb="12">
      <t>ガク</t>
    </rPh>
    <rPh sb="13" eb="15">
      <t>ザイゲン</t>
    </rPh>
    <rPh sb="21" eb="23">
      <t>カクホ</t>
    </rPh>
    <phoneticPr fontId="17"/>
  </si>
  <si>
    <r>
      <rPr>
        <b/>
        <sz val="10"/>
        <rFont val="Meiryo UI"/>
        <family val="3"/>
        <charset val="128"/>
      </rPr>
      <t>授業料について②</t>
    </r>
    <r>
      <rPr>
        <sz val="10"/>
        <rFont val="Meiryo UI"/>
        <family val="3"/>
        <charset val="128"/>
      </rPr>
      <t xml:space="preserve">
授業料の財源をどのように確保したか、網掛け部分の記述内容と金額が一致するよう入力してください。
例：①本人（預貯金）、②家族以外の経済援助者で授業料を支払った。
→①本人（預貯金）に41,000円、②援助（仕送り）に20,000円が入力されている。
→青色セル同士（支出の授業料61,000円と授業料の財源61,000円）の金額が一致している。</t>
    </r>
    <rPh sb="41" eb="43">
      <t>イッチ</t>
    </rPh>
    <phoneticPr fontId="2"/>
  </si>
  <si>
    <t>現在2025年分の所得証明書を提出できないため、2024年分の所得証明書を提出した。</t>
    <rPh sb="0" eb="2">
      <t>ゲンザイ</t>
    </rPh>
    <rPh sb="6" eb="7">
      <t>ネン</t>
    </rPh>
    <rPh sb="7" eb="8">
      <t>ブン</t>
    </rPh>
    <rPh sb="9" eb="14">
      <t>ショトクショウメイショ</t>
    </rPh>
    <rPh sb="15" eb="17">
      <t>テイシュツ</t>
    </rPh>
    <rPh sb="28" eb="29">
      <t>ネン</t>
    </rPh>
    <rPh sb="29" eb="30">
      <t>ブン</t>
    </rPh>
    <rPh sb="31" eb="36">
      <t>ショトクショウメイショ</t>
    </rPh>
    <rPh sb="37" eb="39">
      <t>テイシュツ</t>
    </rPh>
    <phoneticPr fontId="2"/>
  </si>
  <si>
    <t>2025年の所得金額は、2024年と比べて</t>
    <rPh sb="16" eb="17">
      <t>ネン</t>
    </rPh>
    <rPh sb="18" eb="19">
      <t>クラ</t>
    </rPh>
    <phoneticPr fontId="2"/>
  </si>
  <si>
    <t>円の見込み。</t>
    <rPh sb="0" eb="1">
      <t>エン</t>
    </rPh>
    <rPh sb="2" eb="4">
      <t>ミコ</t>
    </rPh>
    <phoneticPr fontId="2"/>
  </si>
  <si>
    <t>増える</t>
  </si>
  <si>
    <t>2025年の所得証明書の手配状況は以下のとおり。</t>
    <rPh sb="8" eb="11">
      <t>ショウメイショ</t>
    </rPh>
    <rPh sb="12" eb="14">
      <t>テハイ</t>
    </rPh>
    <rPh sb="14" eb="16">
      <t>ジョウキョウ</t>
    </rPh>
    <rPh sb="17" eb="19">
      <t>イカ</t>
    </rPh>
    <phoneticPr fontId="2"/>
  </si>
  <si>
    <t>（国名を記入）</t>
    <rPh sb="1" eb="3">
      <t>クニメイ</t>
    </rPh>
    <rPh sb="4" eb="6">
      <t>キニュウ</t>
    </rPh>
    <phoneticPr fontId="2"/>
  </si>
  <si>
    <t>で2025年の所得証明書が発行される時期は</t>
    <rPh sb="5" eb="6">
      <t>ネン</t>
    </rPh>
    <rPh sb="7" eb="12">
      <t>ショトクショウメイショ</t>
    </rPh>
    <rPh sb="13" eb="15">
      <t>ハッコウ</t>
    </rPh>
    <rPh sb="18" eb="20">
      <t>ジキ</t>
    </rPh>
    <phoneticPr fontId="2"/>
  </si>
  <si>
    <t>月以降追加提出できます。</t>
    <rPh sb="0" eb="1">
      <t>ツキ</t>
    </rPh>
    <rPh sb="1" eb="3">
      <t>イコウ</t>
    </rPh>
    <rPh sb="3" eb="5">
      <t>ツイカ</t>
    </rPh>
    <rPh sb="5" eb="7">
      <t>テイシュツ</t>
    </rPh>
    <phoneticPr fontId="2"/>
  </si>
  <si>
    <t>大韓民国</t>
    <rPh sb="0" eb="4">
      <t>ダイカンミンコク</t>
    </rPh>
    <phoneticPr fontId="2"/>
  </si>
  <si>
    <t>2025年の所得証明書を入手できず、提出見込みが立たない。理由は次のとおりです。</t>
    <rPh sb="4" eb="5">
      <t>ネン</t>
    </rPh>
    <rPh sb="6" eb="11">
      <t>ショトクショウメイショ</t>
    </rPh>
    <rPh sb="12" eb="14">
      <t>ニュウシュ</t>
    </rPh>
    <rPh sb="18" eb="20">
      <t>テイシュツ</t>
    </rPh>
    <rPh sb="20" eb="22">
      <t>ミコ</t>
    </rPh>
    <rPh sb="24" eb="25">
      <t>タ</t>
    </rPh>
    <rPh sb="29" eb="31">
      <t>リユウ</t>
    </rPh>
    <rPh sb="32" eb="33">
      <t>ツギ</t>
    </rPh>
    <phoneticPr fontId="2"/>
  </si>
  <si>
    <t>（事実に基づいた具体的な理由を記入）</t>
    <rPh sb="1" eb="3">
      <t>ジジツ</t>
    </rPh>
    <rPh sb="4" eb="5">
      <t>モト</t>
    </rPh>
    <rPh sb="8" eb="11">
      <t>グタイテキ</t>
    </rPh>
    <rPh sb="12" eb="14">
      <t>リユウ</t>
    </rPh>
    <rPh sb="15" eb="17">
      <t>キニュウ</t>
    </rPh>
    <phoneticPr fontId="2"/>
  </si>
  <si>
    <t>2024年の所得証明書を提出できない理由は次のとおりです。</t>
    <rPh sb="4" eb="5">
      <t>ネン</t>
    </rPh>
    <rPh sb="6" eb="11">
      <t>ショトクショウメイショ</t>
    </rPh>
    <rPh sb="12" eb="14">
      <t>テイシュツ</t>
    </rPh>
    <rPh sb="18" eb="20">
      <t>リユウ</t>
    </rPh>
    <rPh sb="21" eb="22">
      <t>ツギ</t>
    </rPh>
    <phoneticPr fontId="2"/>
  </si>
  <si>
    <t>月です。提出指示を受けた場合は、</t>
    <rPh sb="0" eb="1">
      <t>ツキ</t>
    </rPh>
    <phoneticPr fontId="2"/>
  </si>
  <si>
    <t>※正当な理由（国の制度でまだ発行できないなど）がある人だけ書いてください。理由なく所得証明書を出さない場合は、選考上不利になります。</t>
    <phoneticPr fontId="2"/>
  </si>
  <si>
    <t>見込みであり、金額は（日本円換算）</t>
    <rPh sb="7" eb="9">
      <t>キンガク</t>
    </rPh>
    <rPh sb="11" eb="16">
      <t>ニホンエンカンサン</t>
    </rPh>
    <phoneticPr fontId="2"/>
  </si>
  <si>
    <t>現在2025年分の所得証明書も、2024年分の所得証明書も提出できない。2025年の所得金額は（日本円換算）</t>
    <rPh sb="0" eb="2">
      <t>ゲンザイ</t>
    </rPh>
    <rPh sb="6" eb="7">
      <t>ネン</t>
    </rPh>
    <rPh sb="7" eb="8">
      <t>ブン</t>
    </rPh>
    <rPh sb="9" eb="14">
      <t>ショトクショウメイショ</t>
    </rPh>
    <rPh sb="20" eb="21">
      <t>ネン</t>
    </rPh>
    <rPh sb="21" eb="22">
      <t>ブン</t>
    </rPh>
    <rPh sb="23" eb="28">
      <t>ショトクショウメイショ</t>
    </rPh>
    <rPh sb="29" eb="31">
      <t>テイシュツ</t>
    </rPh>
    <rPh sb="40" eb="41">
      <t>ネン</t>
    </rPh>
    <rPh sb="42" eb="46">
      <t>ショトクキンガク</t>
    </rPh>
    <rPh sb="48" eb="51">
      <t>ニホンエン</t>
    </rPh>
    <rPh sb="51" eb="53">
      <t>カンサン</t>
    </rPh>
    <phoneticPr fontId="2"/>
  </si>
  <si>
    <t>2026年4月以降の健康診断日程を確認し、指定期間内に必ず受診する。日程や受診方法は、学事日程、入学時に配布された健診案内、保健管理センターウェページ、K-Support等で確認した。</t>
    <phoneticPr fontId="2"/>
  </si>
  <si>
    <t>2026年4月以降に受給が確定している奨学金のみ入力してください。前課程で受給した過去の奨学金情報は不要です。Keio-SPRING（JST次世代研究者挑戦的研究プログラム）に受給が確定している場合も記入してください。</t>
    <rPh sb="33" eb="34">
      <t>ゼン</t>
    </rPh>
    <rPh sb="34" eb="36">
      <t>カテイ</t>
    </rPh>
    <rPh sb="88" eb="90">
      <t>ジュキュウ</t>
    </rPh>
    <rPh sb="91" eb="93">
      <t>カクテイ</t>
    </rPh>
    <rPh sb="97" eb="99">
      <t>バアイ</t>
    </rPh>
    <rPh sb="100" eb="102">
      <t>キニュウ</t>
    </rPh>
    <phoneticPr fontId="2"/>
  </si>
  <si>
    <t>必要な書類を確認し、指定用紙フォーマットを作成要領の最終ページに記載されたURLからダウンロードした。</t>
    <rPh sb="0" eb="2">
      <t>ヒツヨウ</t>
    </rPh>
    <rPh sb="3" eb="5">
      <t>ショルイ</t>
    </rPh>
    <rPh sb="6" eb="8">
      <t>カクニン</t>
    </rPh>
    <rPh sb="10" eb="12">
      <t>シテイ</t>
    </rPh>
    <rPh sb="12" eb="14">
      <t>ヨウシ</t>
    </rPh>
    <rPh sb="21" eb="25">
      <t>サクセイヨウリョウ</t>
    </rPh>
    <rPh sb="26" eb="28">
      <t>サイシュウ</t>
    </rPh>
    <rPh sb="32" eb="34">
      <t>キサイ</t>
    </rPh>
    <phoneticPr fontId="2"/>
  </si>
  <si>
    <t>＜語学能力について＞当てはまると思うところに○を付けてください。日本語・英語以外の語学能力については、作文の＜特記事項＞欄を活用してください。</t>
    <phoneticPr fontId="17"/>
  </si>
  <si>
    <t>勤務先・在学校名
※「無職」「年金受給者」は本項目にその旨を記入</t>
    <rPh sb="0" eb="3">
      <t>キンムサキ</t>
    </rPh>
    <rPh sb="4" eb="6">
      <t>ザイガク</t>
    </rPh>
    <rPh sb="6" eb="7">
      <t>コウ</t>
    </rPh>
    <rPh sb="7" eb="8">
      <t>メイ</t>
    </rPh>
    <rPh sb="22" eb="25">
      <t>ホンコウモク</t>
    </rPh>
    <phoneticPr fontId="17"/>
  </si>
  <si>
    <r>
      <rPr>
        <sz val="9"/>
        <color rgb="FF000000"/>
        <rFont val="Meiryo UI"/>
        <family val="3"/>
        <charset val="128"/>
      </rPr>
      <t>2025年所得金額(年金額)</t>
    </r>
    <r>
      <rPr>
        <sz val="10"/>
        <color indexed="8"/>
        <rFont val="Meiryo UI"/>
        <family val="3"/>
        <charset val="128"/>
      </rPr>
      <t xml:space="preserve">
所得証明の通貨
※年額・単位を入力</t>
    </r>
    <rPh sb="4" eb="5">
      <t>ネン</t>
    </rPh>
    <rPh sb="5" eb="7">
      <t>ショトク</t>
    </rPh>
    <rPh sb="7" eb="9">
      <t>キンガク</t>
    </rPh>
    <rPh sb="10" eb="13">
      <t>ネンキンガク</t>
    </rPh>
    <rPh sb="15" eb="17">
      <t>ショトク</t>
    </rPh>
    <rPh sb="17" eb="19">
      <t>ショウメイ</t>
    </rPh>
    <rPh sb="20" eb="22">
      <t>ツウカ</t>
    </rPh>
    <rPh sb="27" eb="29">
      <t>タンイ</t>
    </rPh>
    <rPh sb="30" eb="32">
      <t>ニュウリョク</t>
    </rPh>
    <phoneticPr fontId="17"/>
  </si>
  <si>
    <r>
      <rPr>
        <sz val="9"/>
        <color rgb="FF000000"/>
        <rFont val="Meiryo UI"/>
        <family val="3"/>
        <charset val="128"/>
      </rPr>
      <t>2025年所得金額(年金額)</t>
    </r>
    <r>
      <rPr>
        <sz val="10"/>
        <color indexed="8"/>
        <rFont val="Meiryo UI"/>
        <family val="3"/>
        <charset val="128"/>
      </rPr>
      <t xml:space="preserve">
日本円換算
※年額・日本円</t>
    </r>
    <rPh sb="15" eb="17">
      <t>ニホン</t>
    </rPh>
    <rPh sb="25" eb="27">
      <t>ニホン</t>
    </rPh>
    <rPh sb="27" eb="28">
      <t>エン</t>
    </rPh>
    <phoneticPr fontId="17"/>
  </si>
  <si>
    <t>１．現在、無収入（主婦・失業等）もしくは、年金受給者である。（※年金受給者の場合、本欄に年金額を明記の上、調査書No.2の「所得金額」にも年金額を反映すること。）</t>
    <phoneticPr fontId="2"/>
  </si>
  <si>
    <r>
      <t>１．現在、無収入（主婦・失業等）もしくは、年金受給者である。（※年金受給者の場合、本欄に年金額を明記の上、調査書No.2の「所得金額」にも年金額を反映すること。）</t>
    </r>
    <r>
      <rPr>
        <b/>
        <sz val="14"/>
        <color rgb="FFFF0000"/>
        <rFont val="Meiryo UI"/>
        <family val="3"/>
        <charset val="128"/>
      </rPr>
      <t>例①母親が現在無収入の場合→１．の欄を使用</t>
    </r>
    <rPh sb="81" eb="82">
      <t>レイ</t>
    </rPh>
    <rPh sb="83" eb="85">
      <t>ハハオヤ</t>
    </rPh>
    <rPh sb="86" eb="88">
      <t>ゲンザイ</t>
    </rPh>
    <rPh sb="88" eb="91">
      <t>ムシュウニュウ</t>
    </rPh>
    <rPh sb="92" eb="94">
      <t>バアイ</t>
    </rPh>
    <rPh sb="98" eb="99">
      <t>ラン</t>
    </rPh>
    <rPh sb="100" eb="102">
      <t>シヨウ</t>
    </rPh>
    <phoneticPr fontId="2"/>
  </si>
  <si>
    <r>
      <t>原則、この「家計状況」に入力した全員分の所得証明が必要です。</t>
    </r>
    <r>
      <rPr>
        <sz val="10.5"/>
        <color rgb="FFFF0000"/>
        <rFont val="Meiryo UI"/>
        <family val="3"/>
        <charset val="128"/>
      </rPr>
      <t>「</t>
    </r>
    <r>
      <rPr>
        <b/>
        <sz val="10.5"/>
        <color rgb="FFFF0000"/>
        <rFont val="Meiryo UI"/>
        <family val="3"/>
        <charset val="128"/>
      </rPr>
      <t>奨学金受給希望調査書　作成要領　P.5の表</t>
    </r>
    <r>
      <rPr>
        <sz val="10.5"/>
        <color rgb="FFFF0000"/>
        <rFont val="Meiryo UI"/>
        <family val="3"/>
        <charset val="128"/>
      </rPr>
      <t>」を必ず確認してください。</t>
    </r>
    <r>
      <rPr>
        <sz val="10.5"/>
        <color rgb="FF000000"/>
        <rFont val="Meiryo UI"/>
        <family val="3"/>
        <charset val="128"/>
      </rPr>
      <t xml:space="preserve">
■未婚者で、家族から経済支援（仕送り）を受けている学生は、離婚等の事情が無い限り、父・母両方の所得に関する証明書が必要です。例えば、父親のみから経済的な支援を受けており、母親からは全く経済支援を受けていない場合でも、父・母両方の所得に関する証明書が必要です。（この場合、母親については収入がゼロであることが分かる非課税証明書のような証明書か、証明書が発行されない場合は生活状況報告書の提出が必要です。）
</t>
    </r>
    <r>
      <rPr>
        <sz val="10.5"/>
        <color rgb="FF0000CC"/>
        <rFont val="Meiryo UI"/>
        <family val="3"/>
        <charset val="128"/>
      </rPr>
      <t xml:space="preserve">■年金受給者は「勤務先・在学校名」の欄に「年金受給者」と入力し、所得金額には年金額を入力します。年金の金額がわかる書類が出せない場合は、生活状況報告書の提出が必要です。
</t>
    </r>
    <r>
      <rPr>
        <sz val="10.5"/>
        <color rgb="FF000000"/>
        <rFont val="Meiryo UI"/>
        <family val="3"/>
        <charset val="128"/>
      </rPr>
      <t xml:space="preserve">
■配偶者がいる場合、家族構成には原則は配偶者のみの入力ですが、配偶者がいても両親から経済的支援を受けている場合は、家族構成には配偶者に加えて父母も入力してください。
配偶者本人が学生など無収入の場合は「生活状況報告書」を、収入がある場合は所得証明書を提出する必要があります。
■学生について、家族（配偶者を除く）のうち学生である者は、所得証明書や生活状況報告書の提出は不要です。（配偶者が学生の場合は「生活状況報告書」の提出が必要です。）
■独立して生計を立てている場合、配偶者なしで、父母や兄弟姉妹から経済的支援を受けずに自身で財源を確保している場合は、自分自身のみを入力し、自身の所得証明を提出してください。自身の所得証明を提出できない場合は、生活状況報告書を用意してください。</t>
    </r>
    <rPh sb="0" eb="2">
      <t>ゲンソク</t>
    </rPh>
    <rPh sb="51" eb="52">
      <t>ヒョウ</t>
    </rPh>
    <rPh sb="453" eb="455">
      <t>バアイ</t>
    </rPh>
    <rPh sb="472" eb="474">
      <t>バアイ</t>
    </rPh>
    <rPh sb="475" eb="480">
      <t>ショトクショウメイショ</t>
    </rPh>
    <rPh sb="481" eb="483">
      <t>テイシュツ</t>
    </rPh>
    <rPh sb="524" eb="529">
      <t>ショトクショウメイショ</t>
    </rPh>
    <rPh sb="530" eb="537">
      <t>セイカツジョウキョウホウコクショ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</si>
</sst>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yyyy&quot;年&quot;m&quot;月&quot;d&quot;日&quot;;@"/>
    <numFmt numFmtId="177" formatCode="&quot;¥&quot;#,##0_);[Red]\(&quot;¥&quot;#,##0\)"/>
    <numFmt numFmtId="178" formatCode="&quot;現在&quot;0&quot;文字入力済み&quot;"/>
    <numFmt numFmtId="179" formatCode="yyyy&quot;年&quot;m&quot;月時点&quot;"/>
    <numFmt numFmtId="180" formatCode="0.0000"/>
  </numFmts>
  <fonts count="10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b/>
      <sz val="22"/>
      <color theme="1"/>
      <name val="Meiryo UI"/>
      <family val="3"/>
      <charset val="128"/>
    </font>
    <font>
      <sz val="11"/>
      <color theme="1"/>
      <name val="Meiryo UI"/>
      <family val="3"/>
      <charset val="128"/>
    </font>
    <font>
      <sz val="16"/>
      <color theme="1"/>
      <name val="Meiryo UI"/>
      <family val="3"/>
      <charset val="128"/>
    </font>
    <font>
      <sz val="12"/>
      <color theme="1"/>
      <name val="Meiryo UI"/>
      <family val="3"/>
      <charset val="128"/>
    </font>
    <font>
      <b/>
      <sz val="16"/>
      <name val="Meiryo UI"/>
      <family val="3"/>
      <charset val="128"/>
    </font>
    <font>
      <b/>
      <sz val="14"/>
      <name val="Meiryo UI"/>
      <family val="3"/>
      <charset val="128"/>
    </font>
    <font>
      <b/>
      <sz val="16"/>
      <color theme="1"/>
      <name val="Meiryo UI"/>
      <family val="3"/>
      <charset val="128"/>
    </font>
    <font>
      <sz val="16"/>
      <name val="Meiryo UI"/>
      <family val="3"/>
      <charset val="128"/>
    </font>
    <font>
      <sz val="14"/>
      <color theme="1"/>
      <name val="Meiryo UI"/>
      <family val="3"/>
      <charset val="128"/>
    </font>
    <font>
      <sz val="14"/>
      <name val="Meiryo UI"/>
      <family val="3"/>
      <charset val="128"/>
    </font>
    <font>
      <b/>
      <sz val="14"/>
      <color theme="1"/>
      <name val="Meiryo UI"/>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color theme="1"/>
      <name val="ＭＳ Ｐゴシック"/>
      <family val="3"/>
      <charset val="128"/>
      <scheme val="minor"/>
    </font>
    <font>
      <u/>
      <sz val="12"/>
      <color theme="10"/>
      <name val="ＭＳ Ｐゴシック"/>
      <family val="2"/>
      <charset val="128"/>
      <scheme val="minor"/>
    </font>
    <font>
      <sz val="11"/>
      <color theme="1"/>
      <name val="游明朝"/>
      <family val="1"/>
      <charset val="128"/>
    </font>
    <font>
      <sz val="16"/>
      <color theme="1"/>
      <name val="游明朝"/>
      <family val="1"/>
      <charset val="128"/>
    </font>
    <font>
      <sz val="9"/>
      <name val="游明朝"/>
      <family val="1"/>
      <charset val="128"/>
    </font>
    <font>
      <b/>
      <sz val="11"/>
      <color theme="1"/>
      <name val="游明朝"/>
      <family val="1"/>
      <charset val="128"/>
    </font>
    <font>
      <sz val="11"/>
      <name val="游明朝"/>
      <family val="1"/>
      <charset val="128"/>
    </font>
    <font>
      <b/>
      <u/>
      <sz val="14"/>
      <name val="Meiryo UI"/>
      <family val="3"/>
      <charset val="128"/>
    </font>
    <font>
      <sz val="11"/>
      <color theme="1"/>
      <name val="ＭＳ Ｐゴシック"/>
      <family val="2"/>
      <charset val="128"/>
      <scheme val="minor"/>
    </font>
    <font>
      <b/>
      <sz val="11"/>
      <name val="Meiryo UI"/>
      <family val="3"/>
      <charset val="128"/>
    </font>
    <font>
      <sz val="11"/>
      <name val="Meiryo UI"/>
      <family val="3"/>
      <charset val="128"/>
    </font>
    <font>
      <sz val="10"/>
      <name val="Meiryo UI"/>
      <family val="3"/>
      <charset val="128"/>
    </font>
    <font>
      <b/>
      <sz val="12"/>
      <name val="Meiryo UI"/>
      <family val="3"/>
      <charset val="128"/>
    </font>
    <font>
      <sz val="9"/>
      <name val="Meiryo UI"/>
      <family val="3"/>
      <charset val="128"/>
    </font>
    <font>
      <b/>
      <sz val="10"/>
      <color rgb="FF0000CC"/>
      <name val="Meiryo UI"/>
      <family val="3"/>
      <charset val="128"/>
    </font>
    <font>
      <b/>
      <sz val="10"/>
      <name val="Meiryo UI"/>
      <family val="3"/>
      <charset val="128"/>
    </font>
    <font>
      <u/>
      <sz val="11"/>
      <color indexed="12"/>
      <name val="Meiryo UI"/>
      <family val="3"/>
      <charset val="128"/>
    </font>
    <font>
      <sz val="8"/>
      <name val="Meiryo UI"/>
      <family val="3"/>
      <charset val="128"/>
    </font>
    <font>
      <b/>
      <sz val="9"/>
      <name val="Meiryo UI"/>
      <family val="3"/>
      <charset val="128"/>
    </font>
    <font>
      <b/>
      <sz val="11"/>
      <color indexed="10"/>
      <name val="Meiryo UI"/>
      <family val="3"/>
      <charset val="128"/>
    </font>
    <font>
      <sz val="10"/>
      <color indexed="8"/>
      <name val="Meiryo UI"/>
      <family val="3"/>
      <charset val="128"/>
    </font>
    <font>
      <b/>
      <sz val="10"/>
      <color indexed="8"/>
      <name val="Meiryo UI"/>
      <family val="3"/>
      <charset val="128"/>
    </font>
    <font>
      <b/>
      <sz val="11"/>
      <color indexed="8"/>
      <name val="Meiryo UI"/>
      <family val="3"/>
      <charset val="128"/>
    </font>
    <font>
      <sz val="9"/>
      <color indexed="8"/>
      <name val="Meiryo UI"/>
      <family val="3"/>
      <charset val="128"/>
    </font>
    <font>
      <u/>
      <sz val="10"/>
      <name val="Meiryo UI"/>
      <family val="3"/>
      <charset val="128"/>
    </font>
    <font>
      <sz val="10"/>
      <color rgb="FF0000CC"/>
      <name val="Meiryo UI"/>
      <family val="3"/>
      <charset val="128"/>
    </font>
    <font>
      <b/>
      <sz val="10"/>
      <color rgb="FF000000"/>
      <name val="Meiryo UI"/>
      <family val="3"/>
      <charset val="128"/>
    </font>
    <font>
      <b/>
      <sz val="9"/>
      <color indexed="10"/>
      <name val="Meiryo UI"/>
      <family val="3"/>
      <charset val="128"/>
    </font>
    <font>
      <sz val="7"/>
      <color indexed="10"/>
      <name val="Meiryo UI"/>
      <family val="3"/>
      <charset val="128"/>
    </font>
    <font>
      <sz val="10"/>
      <color indexed="10"/>
      <name val="Meiryo UI"/>
      <family val="3"/>
      <charset val="128"/>
    </font>
    <font>
      <sz val="8"/>
      <color indexed="10"/>
      <name val="Meiryo UI"/>
      <family val="3"/>
      <charset val="128"/>
    </font>
    <font>
      <sz val="9"/>
      <color indexed="10"/>
      <name val="Meiryo UI"/>
      <family val="3"/>
      <charset val="128"/>
    </font>
    <font>
      <b/>
      <u/>
      <sz val="11"/>
      <name val="Meiryo UI"/>
      <family val="3"/>
      <charset val="128"/>
    </font>
    <font>
      <b/>
      <sz val="11"/>
      <color rgb="FFFF0000"/>
      <name val="Meiryo UI"/>
      <family val="3"/>
      <charset val="128"/>
    </font>
    <font>
      <b/>
      <sz val="11"/>
      <color rgb="FF0066FF"/>
      <name val="Meiryo UI"/>
      <family val="3"/>
      <charset val="128"/>
    </font>
    <font>
      <sz val="10"/>
      <color rgb="FF0066FF"/>
      <name val="Meiryo UI"/>
      <family val="3"/>
      <charset val="128"/>
    </font>
    <font>
      <sz val="11"/>
      <color indexed="8"/>
      <name val="Meiryo UI"/>
      <family val="3"/>
      <charset val="128"/>
    </font>
    <font>
      <b/>
      <sz val="10"/>
      <color theme="1"/>
      <name val="Meiryo UI"/>
      <family val="3"/>
      <charset val="128"/>
    </font>
    <font>
      <b/>
      <sz val="14"/>
      <color theme="1"/>
      <name val="メイリオ"/>
      <family val="3"/>
      <charset val="128"/>
    </font>
    <font>
      <b/>
      <u/>
      <sz val="9"/>
      <name val="メイリオ"/>
      <family val="3"/>
      <charset val="128"/>
    </font>
    <font>
      <sz val="12"/>
      <color theme="1"/>
      <name val="メイリオ"/>
      <family val="3"/>
      <charset val="128"/>
    </font>
    <font>
      <b/>
      <sz val="12"/>
      <name val="メイリオ"/>
      <family val="3"/>
      <charset val="128"/>
    </font>
    <font>
      <sz val="11"/>
      <color theme="1"/>
      <name val="メイリオ"/>
      <family val="3"/>
      <charset val="128"/>
    </font>
    <font>
      <sz val="18"/>
      <color theme="1"/>
      <name val="メイリオ"/>
      <family val="3"/>
      <charset val="128"/>
    </font>
    <font>
      <b/>
      <sz val="12"/>
      <color theme="1"/>
      <name val="メイリオ"/>
      <family val="3"/>
      <charset val="128"/>
    </font>
    <font>
      <sz val="13"/>
      <color theme="1"/>
      <name val="メイリオ"/>
      <family val="3"/>
      <charset val="128"/>
    </font>
    <font>
      <sz val="12"/>
      <color rgb="FF000000"/>
      <name val="メイリオ"/>
      <family val="3"/>
      <charset val="128"/>
    </font>
    <font>
      <b/>
      <sz val="12"/>
      <color rgb="FF000000"/>
      <name val="メイリオ"/>
      <family val="3"/>
      <charset val="128"/>
    </font>
    <font>
      <sz val="14"/>
      <color theme="1"/>
      <name val="メイリオ"/>
      <family val="3"/>
      <charset val="128"/>
    </font>
    <font>
      <b/>
      <u/>
      <sz val="9"/>
      <name val="Meiryo UI"/>
      <family val="3"/>
      <charset val="128"/>
    </font>
    <font>
      <b/>
      <sz val="12"/>
      <color theme="1"/>
      <name val="Meiryo UI"/>
      <family val="3"/>
      <charset val="128"/>
    </font>
    <font>
      <sz val="18"/>
      <color theme="1"/>
      <name val="Meiryo UI"/>
      <family val="3"/>
      <charset val="128"/>
    </font>
    <font>
      <sz val="10"/>
      <color theme="1"/>
      <name val="Meiryo UI"/>
      <family val="3"/>
      <charset val="128"/>
    </font>
    <font>
      <u/>
      <sz val="14"/>
      <name val="Meiryo UI"/>
      <family val="3"/>
      <charset val="128"/>
    </font>
    <font>
      <sz val="10"/>
      <color rgb="FF000000"/>
      <name val="Meiryo UI"/>
      <family val="3"/>
      <charset val="128"/>
    </font>
    <font>
      <b/>
      <sz val="11"/>
      <name val="游ゴシック"/>
      <family val="3"/>
      <charset val="128"/>
    </font>
    <font>
      <sz val="12"/>
      <color rgb="FFFF0000"/>
      <name val="Meiryo UI"/>
      <family val="3"/>
      <charset val="128"/>
    </font>
    <font>
      <sz val="12"/>
      <name val="Meiryo UI"/>
      <family val="3"/>
      <charset val="128"/>
    </font>
    <font>
      <b/>
      <sz val="12"/>
      <color rgb="FFFF0000"/>
      <name val="Meiryo UI"/>
      <family val="3"/>
      <charset val="128"/>
    </font>
    <font>
      <b/>
      <u/>
      <sz val="12"/>
      <color theme="1"/>
      <name val="Meiryo UI"/>
      <family val="3"/>
      <charset val="128"/>
    </font>
    <font>
      <sz val="9"/>
      <color theme="1"/>
      <name val="Meiryo UI"/>
      <family val="3"/>
      <charset val="128"/>
    </font>
    <font>
      <sz val="24"/>
      <color theme="1"/>
      <name val="Meiryo UI"/>
      <family val="3"/>
      <charset val="128"/>
    </font>
    <font>
      <b/>
      <sz val="24"/>
      <color theme="1"/>
      <name val="Meiryo UI"/>
      <family val="3"/>
      <charset val="128"/>
    </font>
    <font>
      <u/>
      <sz val="12"/>
      <color theme="1"/>
      <name val="Meiryo UI"/>
      <family val="3"/>
      <charset val="128"/>
    </font>
    <font>
      <u/>
      <sz val="11"/>
      <name val="Meiryo UI"/>
      <family val="3"/>
      <charset val="128"/>
    </font>
    <font>
      <u/>
      <sz val="11"/>
      <color rgb="FF000000"/>
      <name val="Meiryo UI"/>
      <family val="3"/>
      <charset val="128"/>
    </font>
    <font>
      <sz val="10.5"/>
      <color rgb="FF000000"/>
      <name val="Meiryo UI"/>
      <family val="3"/>
      <charset val="128"/>
    </font>
    <font>
      <sz val="10.5"/>
      <color rgb="FFFF0000"/>
      <name val="Meiryo UI"/>
      <family val="3"/>
      <charset val="128"/>
    </font>
    <font>
      <b/>
      <sz val="10.5"/>
      <color rgb="FFFF0000"/>
      <name val="Meiryo UI"/>
      <family val="3"/>
      <charset val="128"/>
    </font>
    <font>
      <b/>
      <sz val="8"/>
      <name val="Meiryo UI"/>
      <family val="3"/>
      <charset val="128"/>
    </font>
    <font>
      <b/>
      <sz val="11"/>
      <color rgb="FF000000"/>
      <name val="Meiryo UI"/>
      <family val="3"/>
      <charset val="128"/>
    </font>
    <font>
      <b/>
      <u/>
      <sz val="11"/>
      <color rgb="FF000000"/>
      <name val="Meiryo UI"/>
      <family val="3"/>
      <charset val="128"/>
    </font>
    <font>
      <sz val="12"/>
      <color rgb="FF000000"/>
      <name val="Meiryo UI"/>
      <family val="3"/>
      <charset val="128"/>
    </font>
    <font>
      <b/>
      <u/>
      <sz val="12"/>
      <color theme="1"/>
      <name val="メイリオ"/>
      <family val="3"/>
      <charset val="128"/>
    </font>
    <font>
      <b/>
      <sz val="14"/>
      <color rgb="FFFF0000"/>
      <name val="Meiryo UI"/>
      <family val="3"/>
      <charset val="128"/>
    </font>
    <font>
      <b/>
      <sz val="12"/>
      <color indexed="8"/>
      <name val="Meiryo UI"/>
      <family val="3"/>
      <charset val="128"/>
    </font>
    <font>
      <u/>
      <sz val="14"/>
      <color theme="1"/>
      <name val="Meiryo UI"/>
      <family val="3"/>
      <charset val="128"/>
    </font>
    <font>
      <sz val="12"/>
      <color rgb="FFFF0000"/>
      <name val="メイリオ"/>
      <family val="3"/>
      <charset val="128"/>
    </font>
    <font>
      <b/>
      <sz val="16"/>
      <color theme="1"/>
      <name val="メイリオ"/>
      <family val="3"/>
      <charset val="128"/>
    </font>
    <font>
      <b/>
      <sz val="12"/>
      <color rgb="FFFF0000"/>
      <name val="メイリオ"/>
      <family val="3"/>
      <charset val="128"/>
    </font>
    <font>
      <b/>
      <u/>
      <sz val="10"/>
      <color theme="1"/>
      <name val="Meiryo UI"/>
      <family val="3"/>
      <charset val="128"/>
    </font>
    <font>
      <b/>
      <sz val="16"/>
      <color rgb="FFFF0000"/>
      <name val="Meiryo UI"/>
      <family val="3"/>
      <charset val="128"/>
    </font>
    <font>
      <b/>
      <sz val="16"/>
      <color indexed="8"/>
      <name val="Meiryo UI"/>
      <family val="3"/>
      <charset val="128"/>
    </font>
    <font>
      <u/>
      <sz val="15"/>
      <color theme="10"/>
      <name val="Meiryo UI"/>
      <family val="3"/>
      <charset val="128"/>
    </font>
    <font>
      <sz val="11"/>
      <color rgb="FFFF0000"/>
      <name val="Meiryo UI"/>
      <family val="3"/>
      <charset val="128"/>
    </font>
    <font>
      <sz val="9"/>
      <color rgb="FF000000"/>
      <name val="Meiryo UI"/>
      <family val="3"/>
      <charset val="128"/>
    </font>
    <font>
      <sz val="10.5"/>
      <color rgb="FF0000CC"/>
      <name val="Meiryo UI"/>
      <family val="3"/>
      <charset val="128"/>
    </font>
    <font>
      <u/>
      <sz val="16"/>
      <color theme="10"/>
      <name val="Meiryo UI"/>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indexed="42"/>
        <bgColor indexed="64"/>
      </patternFill>
    </fill>
    <fill>
      <patternFill patternType="solid">
        <fgColor rgb="FFFFFF00"/>
        <bgColor indexed="64"/>
      </patternFill>
    </fill>
    <fill>
      <patternFill patternType="solid">
        <fgColor rgb="FF66FF99"/>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CCECFF"/>
        <bgColor indexed="64"/>
      </patternFill>
    </fill>
    <fill>
      <patternFill patternType="solid">
        <fgColor rgb="FFFFFFCC"/>
        <bgColor indexed="64"/>
      </patternFill>
    </fill>
    <fill>
      <patternFill patternType="solid">
        <fgColor theme="2"/>
        <bgColor indexed="64"/>
      </patternFill>
    </fill>
    <fill>
      <patternFill patternType="solid">
        <fgColor theme="9" tint="0.59999389629810485"/>
        <bgColor indexed="64"/>
      </patternFill>
    </fill>
  </fills>
  <borders count="211">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n">
        <color indexed="64"/>
      </right>
      <top style="thick">
        <color theme="9" tint="-0.249977111117893"/>
      </top>
      <bottom/>
      <diagonal/>
    </border>
    <border>
      <left style="thin">
        <color indexed="64"/>
      </left>
      <right/>
      <top style="thick">
        <color theme="9" tint="-0.249977111117893"/>
      </top>
      <bottom/>
      <diagonal/>
    </border>
    <border>
      <left style="thin">
        <color indexed="64"/>
      </left>
      <right style="thin">
        <color indexed="64"/>
      </right>
      <top style="thick">
        <color theme="9" tint="-0.249977111117893"/>
      </top>
      <bottom style="thin">
        <color indexed="64"/>
      </bottom>
      <diagonal/>
    </border>
    <border>
      <left/>
      <right style="thick">
        <color theme="9" tint="-0.249977111117893"/>
      </right>
      <top style="thick">
        <color theme="9" tint="-0.249977111117893"/>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n">
        <color indexed="64"/>
      </right>
      <top/>
      <bottom style="thick">
        <color theme="9" tint="-0.249977111117893"/>
      </bottom>
      <diagonal/>
    </border>
    <border>
      <left style="thin">
        <color indexed="64"/>
      </left>
      <right/>
      <top/>
      <bottom style="thick">
        <color theme="9" tint="-0.249977111117893"/>
      </bottom>
      <diagonal/>
    </border>
    <border>
      <left style="thin">
        <color indexed="64"/>
      </left>
      <right style="thin">
        <color indexed="64"/>
      </right>
      <top style="thin">
        <color indexed="64"/>
      </top>
      <bottom style="thick">
        <color theme="9" tint="-0.249977111117893"/>
      </bottom>
      <diagonal/>
    </border>
    <border>
      <left/>
      <right style="thick">
        <color theme="9" tint="-0.249977111117893"/>
      </right>
      <top/>
      <bottom style="thick">
        <color theme="9" tint="-0.249977111117893"/>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medium">
        <color rgb="FFFF6600"/>
      </left>
      <right/>
      <top style="medium">
        <color rgb="FFFF6600"/>
      </top>
      <bottom style="medium">
        <color rgb="FFFF6600"/>
      </bottom>
      <diagonal/>
    </border>
    <border>
      <left/>
      <right/>
      <top style="medium">
        <color rgb="FFFF6600"/>
      </top>
      <bottom style="medium">
        <color rgb="FFFF6600"/>
      </bottom>
      <diagonal/>
    </border>
    <border>
      <left/>
      <right style="medium">
        <color rgb="FFFF6600"/>
      </right>
      <top style="medium">
        <color rgb="FFFF6600"/>
      </top>
      <bottom style="medium">
        <color rgb="FFFF6600"/>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bottom style="hair">
        <color indexed="64"/>
      </bottom>
      <diagonal/>
    </border>
    <border>
      <left/>
      <right style="thin">
        <color auto="1"/>
      </right>
      <top style="medium">
        <color indexed="64"/>
      </top>
      <bottom/>
      <diagonal/>
    </border>
    <border>
      <left style="thin">
        <color auto="1"/>
      </left>
      <right style="thin">
        <color auto="1"/>
      </right>
      <top style="medium">
        <color auto="1"/>
      </top>
      <bottom/>
      <diagonal/>
    </border>
    <border>
      <left style="hair">
        <color indexed="64"/>
      </left>
      <right/>
      <top/>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style="medium">
        <color indexed="64"/>
      </left>
      <right/>
      <top style="thin">
        <color indexed="64"/>
      </top>
      <bottom style="medium">
        <color auto="1"/>
      </bottom>
      <diagonal/>
    </border>
    <border>
      <left style="thin">
        <color auto="1"/>
      </left>
      <right style="medium">
        <color auto="1"/>
      </right>
      <top style="medium">
        <color auto="1"/>
      </top>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ashed">
        <color rgb="FF000000"/>
      </left>
      <right/>
      <top style="dashed">
        <color rgb="FF000000"/>
      </top>
      <bottom/>
      <diagonal/>
    </border>
    <border>
      <left/>
      <right/>
      <top style="dashed">
        <color rgb="FF000000"/>
      </top>
      <bottom/>
      <diagonal/>
    </border>
    <border>
      <left/>
      <right style="dashed">
        <color rgb="FF000000"/>
      </right>
      <top style="dashed">
        <color rgb="FF000000"/>
      </top>
      <bottom/>
      <diagonal/>
    </border>
    <border>
      <left style="dashed">
        <color rgb="FF000000"/>
      </left>
      <right/>
      <top/>
      <bottom/>
      <diagonal/>
    </border>
    <border>
      <left/>
      <right style="dashed">
        <color rgb="FF000000"/>
      </right>
      <top/>
      <bottom/>
      <diagonal/>
    </border>
    <border>
      <left style="dashed">
        <color rgb="FF000000"/>
      </left>
      <right/>
      <top/>
      <bottom style="dashed">
        <color rgb="FF000000"/>
      </bottom>
      <diagonal/>
    </border>
    <border>
      <left/>
      <right/>
      <top/>
      <bottom style="dashed">
        <color rgb="FF000000"/>
      </bottom>
      <diagonal/>
    </border>
    <border>
      <left/>
      <right style="dashed">
        <color rgb="FF000000"/>
      </right>
      <top/>
      <bottom style="dashed">
        <color rgb="FF000000"/>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auto="1"/>
      </left>
      <right style="thin">
        <color auto="1"/>
      </right>
      <top style="thin">
        <color auto="1"/>
      </top>
      <bottom style="hair">
        <color indexed="64"/>
      </bottom>
      <diagonal/>
    </border>
    <border>
      <left/>
      <right style="thin">
        <color auto="1"/>
      </right>
      <top style="hair">
        <color indexed="64"/>
      </top>
      <bottom style="thin">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style="thin">
        <color auto="1"/>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theme="9"/>
      </left>
      <right style="thick">
        <color theme="9"/>
      </right>
      <top style="thick">
        <color theme="9"/>
      </top>
      <bottom/>
      <diagonal/>
    </border>
    <border>
      <left style="thick">
        <color theme="9"/>
      </left>
      <right style="thick">
        <color theme="9"/>
      </right>
      <top/>
      <bottom style="thick">
        <color theme="9"/>
      </bottom>
      <diagonal/>
    </border>
    <border>
      <left style="thick">
        <color theme="9"/>
      </left>
      <right style="thick">
        <color theme="9"/>
      </right>
      <top/>
      <bottom/>
      <diagonal/>
    </border>
    <border>
      <left style="thick">
        <color theme="9"/>
      </left>
      <right/>
      <top style="thick">
        <color theme="9"/>
      </top>
      <bottom/>
      <diagonal/>
    </border>
    <border>
      <left style="thin">
        <color auto="1"/>
      </left>
      <right style="thin">
        <color auto="1"/>
      </right>
      <top style="thick">
        <color theme="9"/>
      </top>
      <bottom style="thin">
        <color auto="1"/>
      </bottom>
      <diagonal/>
    </border>
    <border>
      <left style="thin">
        <color auto="1"/>
      </left>
      <right style="thick">
        <color theme="9" tint="-0.249977111117893"/>
      </right>
      <top style="thick">
        <color theme="9"/>
      </top>
      <bottom style="thin">
        <color auto="1"/>
      </bottom>
      <diagonal/>
    </border>
    <border>
      <left style="thick">
        <color theme="9"/>
      </left>
      <right/>
      <top/>
      <bottom/>
      <diagonal/>
    </border>
    <border>
      <left style="thin">
        <color auto="1"/>
      </left>
      <right style="thick">
        <color theme="9" tint="-0.249977111117893"/>
      </right>
      <top style="thin">
        <color auto="1"/>
      </top>
      <bottom style="thin">
        <color auto="1"/>
      </bottom>
      <diagonal/>
    </border>
    <border>
      <left/>
      <right/>
      <top style="thick">
        <color theme="9"/>
      </top>
      <bottom/>
      <diagonal/>
    </border>
    <border>
      <left style="thin">
        <color auto="1"/>
      </left>
      <right/>
      <top style="thick">
        <color theme="9"/>
      </top>
      <bottom/>
      <diagonal/>
    </border>
    <border>
      <left style="thick">
        <color theme="9"/>
      </left>
      <right/>
      <top/>
      <bottom style="thick">
        <color theme="9"/>
      </bottom>
      <diagonal/>
    </border>
    <border>
      <left style="thin">
        <color auto="1"/>
      </left>
      <right/>
      <top style="thin">
        <color auto="1"/>
      </top>
      <bottom style="thick">
        <color theme="9"/>
      </bottom>
      <diagonal/>
    </border>
    <border>
      <left/>
      <right/>
      <top style="thin">
        <color auto="1"/>
      </top>
      <bottom style="thick">
        <color theme="9"/>
      </bottom>
      <diagonal/>
    </border>
    <border>
      <left/>
      <right/>
      <top/>
      <bottom style="thick">
        <color theme="9"/>
      </bottom>
      <diagonal/>
    </border>
    <border>
      <left style="thick">
        <color theme="9"/>
      </left>
      <right style="thin">
        <color auto="1"/>
      </right>
      <top/>
      <bottom style="thick">
        <color theme="9"/>
      </bottom>
      <diagonal/>
    </border>
    <border>
      <left style="thick">
        <color theme="9"/>
      </left>
      <right style="thin">
        <color auto="1"/>
      </right>
      <top style="thick">
        <color theme="9"/>
      </top>
      <bottom/>
      <diagonal/>
    </border>
    <border>
      <left/>
      <right style="thin">
        <color auto="1"/>
      </right>
      <top/>
      <bottom style="thick">
        <color theme="9"/>
      </bottom>
      <diagonal/>
    </border>
    <border>
      <left/>
      <right style="thin">
        <color auto="1"/>
      </right>
      <top style="thick">
        <color theme="9"/>
      </top>
      <bottom/>
      <diagonal/>
    </border>
    <border>
      <left/>
      <right style="thick">
        <color theme="9"/>
      </right>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right style="hair">
        <color indexed="64"/>
      </right>
      <top style="thin">
        <color auto="1"/>
      </top>
      <bottom/>
      <diagonal/>
    </border>
    <border>
      <left/>
      <right style="hair">
        <color indexed="64"/>
      </right>
      <top/>
      <bottom style="thin">
        <color auto="1"/>
      </bottom>
      <diagonal/>
    </border>
    <border>
      <left style="thin">
        <color indexed="64"/>
      </left>
      <right/>
      <top style="thick">
        <color theme="9"/>
      </top>
      <bottom style="thick">
        <color theme="9"/>
      </bottom>
      <diagonal/>
    </border>
    <border>
      <left style="thin">
        <color auto="1"/>
      </left>
      <right/>
      <top style="thick">
        <color theme="9"/>
      </top>
      <bottom style="thin">
        <color auto="1"/>
      </bottom>
      <diagonal/>
    </border>
    <border>
      <left/>
      <right style="thin">
        <color auto="1"/>
      </right>
      <top style="thick">
        <color theme="9"/>
      </top>
      <bottom style="thin">
        <color auto="1"/>
      </bottom>
      <diagonal/>
    </border>
    <border>
      <left/>
      <right/>
      <top style="thick">
        <color theme="9"/>
      </top>
      <bottom style="thin">
        <color auto="1"/>
      </bottom>
      <diagonal/>
    </border>
    <border>
      <left/>
      <right style="thick">
        <color theme="9"/>
      </right>
      <top style="thick">
        <color theme="9"/>
      </top>
      <bottom style="thin">
        <color auto="1"/>
      </bottom>
      <diagonal/>
    </border>
    <border>
      <left style="thick">
        <color rgb="FF0000CC"/>
      </left>
      <right style="thick">
        <color rgb="FF0000CC"/>
      </right>
      <top style="thick">
        <color rgb="FF0000CC"/>
      </top>
      <bottom/>
      <diagonal/>
    </border>
    <border>
      <left style="thick">
        <color rgb="FF0000CC"/>
      </left>
      <right style="thick">
        <color rgb="FF0000CC"/>
      </right>
      <top/>
      <bottom style="thick">
        <color rgb="FF0000CC"/>
      </bottom>
      <diagonal/>
    </border>
    <border>
      <left style="thick">
        <color rgb="FF0000CC"/>
      </left>
      <right/>
      <top/>
      <bottom style="thick">
        <color rgb="FF0000CC"/>
      </bottom>
      <diagonal/>
    </border>
    <border>
      <left style="thick">
        <color rgb="FF0000CC"/>
      </left>
      <right style="thick">
        <color rgb="FF0000CC"/>
      </right>
      <top/>
      <bottom/>
      <diagonal/>
    </border>
    <border>
      <left style="thick">
        <color rgb="FF0000CC"/>
      </left>
      <right style="thin">
        <color auto="1"/>
      </right>
      <top/>
      <bottom style="thick">
        <color rgb="FF0000CC"/>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hair">
        <color indexed="64"/>
      </top>
      <bottom/>
      <diagonal/>
    </border>
    <border>
      <left/>
      <right style="thick">
        <color indexed="64"/>
      </right>
      <top/>
      <bottom style="medium">
        <color indexed="64"/>
      </bottom>
      <diagonal/>
    </border>
    <border>
      <left/>
      <right/>
      <top style="thick">
        <color indexed="64"/>
      </top>
      <bottom style="thick">
        <color indexed="64"/>
      </bottom>
      <diagonal/>
    </border>
    <border>
      <left style="thick">
        <color theme="9"/>
      </left>
      <right/>
      <top style="thick">
        <color indexed="64"/>
      </top>
      <bottom/>
      <diagonal/>
    </border>
    <border>
      <left/>
      <right style="thick">
        <color theme="9"/>
      </right>
      <top style="thick">
        <color indexed="64"/>
      </top>
      <bottom/>
      <diagonal/>
    </border>
    <border>
      <left style="thick">
        <color theme="9"/>
      </left>
      <right/>
      <top style="thick">
        <color theme="9"/>
      </top>
      <bottom style="medium">
        <color indexed="64"/>
      </bottom>
      <diagonal/>
    </border>
    <border>
      <left/>
      <right/>
      <top style="thick">
        <color theme="9"/>
      </top>
      <bottom style="medium">
        <color indexed="64"/>
      </bottom>
      <diagonal/>
    </border>
    <border>
      <left/>
      <right style="thick">
        <color theme="9"/>
      </right>
      <top style="thick">
        <color theme="9"/>
      </top>
      <bottom style="medium">
        <color indexed="64"/>
      </bottom>
      <diagonal/>
    </border>
    <border>
      <left style="thick">
        <color indexed="64"/>
      </left>
      <right/>
      <top/>
      <bottom style="thick">
        <color theme="9"/>
      </bottom>
      <diagonal/>
    </border>
    <border>
      <left style="thick">
        <color theme="9"/>
      </left>
      <right/>
      <top style="medium">
        <color indexed="64"/>
      </top>
      <bottom style="thick">
        <color theme="9"/>
      </bottom>
      <diagonal/>
    </border>
    <border>
      <left style="thick">
        <color theme="9"/>
      </left>
      <right style="thick">
        <color theme="9"/>
      </right>
      <top style="thick">
        <color theme="9"/>
      </top>
      <bottom style="thick">
        <color theme="9"/>
      </bottom>
      <diagonal/>
    </border>
    <border>
      <left/>
      <right style="thick">
        <color theme="9"/>
      </right>
      <top style="thick">
        <color theme="9"/>
      </top>
      <bottom/>
      <diagonal/>
    </border>
    <border>
      <left/>
      <right style="thick">
        <color theme="9"/>
      </right>
      <top/>
      <bottom style="hair">
        <color indexed="64"/>
      </bottom>
      <diagonal/>
    </border>
    <border>
      <left/>
      <right style="thick">
        <color theme="9"/>
      </right>
      <top/>
      <bottom/>
      <diagonal/>
    </border>
    <border>
      <left style="thin">
        <color auto="1"/>
      </left>
      <right/>
      <top style="hair">
        <color indexed="64"/>
      </top>
      <bottom style="hair">
        <color indexed="64"/>
      </bottom>
      <diagonal/>
    </border>
    <border>
      <left style="thin">
        <color auto="1"/>
      </left>
      <right/>
      <top style="medium">
        <color indexed="64"/>
      </top>
      <bottom/>
      <diagonal/>
    </border>
    <border>
      <left style="hair">
        <color indexed="64"/>
      </left>
      <right/>
      <top style="medium">
        <color indexed="64"/>
      </top>
      <bottom/>
      <diagonal/>
    </border>
    <border>
      <left style="thin">
        <color auto="1"/>
      </left>
      <right/>
      <top/>
      <bottom style="medium">
        <color auto="1"/>
      </bottom>
      <diagonal/>
    </border>
    <border>
      <left/>
      <right style="thin">
        <color auto="1"/>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auto="1"/>
      </bottom>
      <diagonal/>
    </border>
    <border>
      <left style="thick">
        <color theme="9"/>
      </left>
      <right style="thin">
        <color auto="1"/>
      </right>
      <top style="thick">
        <color theme="9"/>
      </top>
      <bottom style="thick">
        <color theme="9"/>
      </bottom>
      <diagonal/>
    </border>
    <border>
      <left style="thin">
        <color auto="1"/>
      </left>
      <right style="thin">
        <color auto="1"/>
      </right>
      <top style="thick">
        <color theme="9"/>
      </top>
      <bottom style="thick">
        <color theme="9"/>
      </bottom>
      <diagonal/>
    </border>
    <border>
      <left style="thin">
        <color auto="1"/>
      </left>
      <right style="thick">
        <color theme="9"/>
      </right>
      <top style="thick">
        <color theme="9"/>
      </top>
      <bottom style="thick">
        <color theme="9"/>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thick">
        <color theme="9"/>
      </top>
      <bottom/>
      <diagonal/>
    </border>
    <border>
      <left/>
      <right style="hair">
        <color indexed="64"/>
      </right>
      <top style="thick">
        <color theme="9"/>
      </top>
      <bottom/>
      <diagonal/>
    </border>
    <border>
      <left style="medium">
        <color indexed="64"/>
      </left>
      <right style="thick">
        <color theme="9"/>
      </right>
      <top style="thick">
        <color theme="9"/>
      </top>
      <bottom/>
      <diagonal/>
    </border>
    <border>
      <left/>
      <right/>
      <top style="hair">
        <color indexed="64"/>
      </top>
      <bottom style="thick">
        <color theme="9"/>
      </bottom>
      <diagonal/>
    </border>
    <border>
      <left/>
      <right style="thick">
        <color theme="9"/>
      </right>
      <top style="hair">
        <color indexed="64"/>
      </top>
      <bottom style="thick">
        <color theme="9"/>
      </bottom>
      <diagonal/>
    </border>
    <border>
      <left style="thick">
        <color theme="9"/>
      </left>
      <right/>
      <top style="hair">
        <color indexed="64"/>
      </top>
      <bottom/>
      <diagonal/>
    </border>
    <border>
      <left style="medium">
        <color indexed="64"/>
      </left>
      <right/>
      <top/>
      <bottom style="thick">
        <color theme="9"/>
      </bottom>
      <diagonal/>
    </border>
    <border>
      <left style="thick">
        <color theme="9"/>
      </left>
      <right style="medium">
        <color indexed="64"/>
      </right>
      <top/>
      <bottom style="thick">
        <color theme="9"/>
      </bottom>
      <diagonal/>
    </border>
    <border>
      <left style="medium">
        <color indexed="64"/>
      </left>
      <right style="thick">
        <color theme="9"/>
      </right>
      <top/>
      <bottom/>
      <diagonal/>
    </border>
    <border>
      <left style="thin">
        <color auto="1"/>
      </left>
      <right/>
      <top/>
      <bottom style="thick">
        <color theme="9"/>
      </bottom>
      <diagonal/>
    </border>
    <border>
      <left style="thick">
        <color theme="9"/>
      </left>
      <right style="thick">
        <color indexed="64"/>
      </right>
      <top/>
      <bottom/>
      <diagonal/>
    </border>
    <border>
      <left style="thick">
        <color rgb="FFFF6600"/>
      </left>
      <right style="thick">
        <color rgb="FFFF6600"/>
      </right>
      <top style="thick">
        <color rgb="FFFF6600"/>
      </top>
      <bottom/>
      <diagonal/>
    </border>
    <border>
      <left style="thick">
        <color rgb="FFFF6600"/>
      </left>
      <right style="thick">
        <color rgb="FFFF6600"/>
      </right>
      <top/>
      <bottom/>
      <diagonal/>
    </border>
    <border>
      <left style="thick">
        <color rgb="FFFF6600"/>
      </left>
      <right style="thick">
        <color rgb="FFFF6600"/>
      </right>
      <top/>
      <bottom style="thick">
        <color rgb="FFFF6600"/>
      </bottom>
      <diagonal/>
    </border>
    <border>
      <left style="thick">
        <color rgb="FFFF6600"/>
      </left>
      <right style="thin">
        <color auto="1"/>
      </right>
      <top style="thick">
        <color rgb="FFFF6600"/>
      </top>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6" fontId="16" fillId="0" borderId="0" applyFont="0" applyFill="0" applyBorder="0" applyAlignment="0" applyProtection="0">
      <alignment vertical="center"/>
    </xf>
    <xf numFmtId="0" fontId="19" fillId="0" borderId="0"/>
    <xf numFmtId="0" fontId="20" fillId="0" borderId="0" applyNumberFormat="0" applyFill="0" applyBorder="0" applyAlignment="0" applyProtection="0"/>
    <xf numFmtId="38" fontId="27" fillId="0" borderId="0" applyFont="0" applyFill="0" applyBorder="0" applyAlignment="0" applyProtection="0">
      <alignment vertical="center"/>
    </xf>
    <xf numFmtId="6" fontId="16" fillId="0" borderId="0" applyFont="0" applyFill="0" applyBorder="0" applyAlignment="0" applyProtection="0">
      <alignment vertical="center"/>
    </xf>
  </cellStyleXfs>
  <cellXfs count="1581">
    <xf numFmtId="0" fontId="0" fillId="0" borderId="0" xfId="0">
      <alignment vertical="center"/>
    </xf>
    <xf numFmtId="0" fontId="21" fillId="0" borderId="0" xfId="0" applyFont="1">
      <alignment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0" xfId="0" applyFont="1" applyAlignment="1"/>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xf numFmtId="0" fontId="11" fillId="0" borderId="0" xfId="0" applyFont="1" applyAlignment="1">
      <alignment horizontal="left" vertical="center"/>
    </xf>
    <xf numFmtId="0" fontId="6" fillId="0" borderId="0" xfId="0" applyFont="1">
      <alignment vertical="center"/>
    </xf>
    <xf numFmtId="0" fontId="8" fillId="0" borderId="3" xfId="0" applyFont="1" applyBorder="1" applyAlignment="1">
      <alignment vertical="top"/>
    </xf>
    <xf numFmtId="0" fontId="9"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23" fillId="0" borderId="0" xfId="0" applyFont="1" applyAlignment="1">
      <alignment horizontal="center" vertical="center"/>
    </xf>
    <xf numFmtId="0" fontId="24" fillId="0" borderId="0" xfId="0" applyFont="1">
      <alignment vertical="center"/>
    </xf>
    <xf numFmtId="0" fontId="23" fillId="3" borderId="0" xfId="0" applyFont="1" applyFill="1" applyAlignment="1">
      <alignment horizontal="center" vertical="center"/>
    </xf>
    <xf numFmtId="0" fontId="7"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wrapText="1"/>
    </xf>
    <xf numFmtId="0" fontId="12" fillId="0" borderId="0" xfId="0" applyFont="1">
      <alignment vertical="center"/>
    </xf>
    <xf numFmtId="0" fontId="12" fillId="0" borderId="4"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29" fillId="0" borderId="3" xfId="37" applyFont="1" applyBorder="1">
      <alignment vertical="center"/>
    </xf>
    <xf numFmtId="0" fontId="30" fillId="0" borderId="0" xfId="37" applyFont="1">
      <alignment vertical="center"/>
    </xf>
    <xf numFmtId="176" fontId="28" fillId="3" borderId="6" xfId="37" applyNumberFormat="1" applyFont="1" applyFill="1" applyBorder="1">
      <alignment vertical="center"/>
    </xf>
    <xf numFmtId="176" fontId="28" fillId="3" borderId="7" xfId="37" applyNumberFormat="1" applyFont="1" applyFill="1" applyBorder="1">
      <alignment vertical="center"/>
    </xf>
    <xf numFmtId="0" fontId="30" fillId="0" borderId="0" xfId="37" applyFont="1" applyAlignment="1">
      <alignment vertical="center" shrinkToFit="1"/>
    </xf>
    <xf numFmtId="49" fontId="28" fillId="0" borderId="0" xfId="37" applyNumberFormat="1" applyFont="1">
      <alignment vertical="center"/>
    </xf>
    <xf numFmtId="0" fontId="30" fillId="0" borderId="6" xfId="37" applyFont="1" applyBorder="1">
      <alignment vertical="center"/>
    </xf>
    <xf numFmtId="0" fontId="30" fillId="0" borderId="5" xfId="37" applyFont="1" applyBorder="1">
      <alignment vertical="center"/>
    </xf>
    <xf numFmtId="0" fontId="28" fillId="6" borderId="6" xfId="37" applyFont="1" applyFill="1" applyBorder="1" applyAlignment="1" applyProtection="1">
      <alignment horizontal="center" vertical="center"/>
      <protection locked="0"/>
    </xf>
    <xf numFmtId="0" fontId="30" fillId="0" borderId="10" xfId="37" applyFont="1" applyBorder="1">
      <alignment vertical="center"/>
    </xf>
    <xf numFmtId="0" fontId="30" fillId="0" borderId="7" xfId="37" applyFont="1" applyBorder="1">
      <alignment vertical="center"/>
    </xf>
    <xf numFmtId="0" fontId="32" fillId="0" borderId="5" xfId="37" applyFont="1" applyBorder="1">
      <alignment vertical="center"/>
    </xf>
    <xf numFmtId="0" fontId="32" fillId="0" borderId="6" xfId="37" applyFont="1" applyBorder="1">
      <alignment vertical="center"/>
    </xf>
    <xf numFmtId="0" fontId="30" fillId="0" borderId="0" xfId="37" applyFont="1" applyAlignment="1">
      <alignment horizontal="left"/>
    </xf>
    <xf numFmtId="0" fontId="30" fillId="0" borderId="0" xfId="37" applyFont="1" applyAlignment="1">
      <alignment horizontal="left" vertical="center"/>
    </xf>
    <xf numFmtId="0" fontId="30" fillId="0" borderId="0" xfId="37" applyFont="1" applyAlignment="1">
      <alignment horizontal="center" vertical="center"/>
    </xf>
    <xf numFmtId="0" fontId="29" fillId="6" borderId="5" xfId="37" applyFont="1" applyFill="1" applyBorder="1" applyAlignment="1" applyProtection="1">
      <alignment horizontal="center" vertical="center"/>
      <protection locked="0"/>
    </xf>
    <xf numFmtId="0" fontId="34" fillId="0" borderId="0" xfId="37" applyFont="1" applyAlignment="1">
      <alignment vertical="center" shrinkToFit="1"/>
    </xf>
    <xf numFmtId="0" fontId="28" fillId="0" borderId="0" xfId="37" applyFont="1">
      <alignment vertical="center"/>
    </xf>
    <xf numFmtId="0" fontId="30" fillId="0" borderId="0" xfId="37" applyFont="1" applyAlignment="1"/>
    <xf numFmtId="0" fontId="38" fillId="0" borderId="3" xfId="37" applyFont="1" applyBorder="1">
      <alignment vertical="center"/>
    </xf>
    <xf numFmtId="0" fontId="28" fillId="0" borderId="0" xfId="37" applyFont="1" applyAlignment="1">
      <alignment horizontal="right" vertical="center"/>
    </xf>
    <xf numFmtId="0" fontId="29" fillId="0" borderId="5" xfId="37" applyFont="1" applyBorder="1">
      <alignment vertical="center"/>
    </xf>
    <xf numFmtId="0" fontId="29" fillId="0" borderId="0" xfId="37" applyFont="1">
      <alignment vertical="center"/>
    </xf>
    <xf numFmtId="0" fontId="32" fillId="0" borderId="0" xfId="37" applyFont="1">
      <alignment vertical="center"/>
    </xf>
    <xf numFmtId="0" fontId="30" fillId="0" borderId="0" xfId="37" applyFont="1" applyAlignment="1">
      <alignment horizontal="right" vertical="center"/>
    </xf>
    <xf numFmtId="176" fontId="28" fillId="0" borderId="0" xfId="37" applyNumberFormat="1" applyFont="1">
      <alignment vertical="center"/>
    </xf>
    <xf numFmtId="0" fontId="34" fillId="0" borderId="0" xfId="37" applyFont="1">
      <alignment vertical="center"/>
    </xf>
    <xf numFmtId="0" fontId="39" fillId="0" borderId="0" xfId="37" applyFont="1" applyAlignment="1">
      <alignment horizontal="center" vertical="center" wrapText="1"/>
    </xf>
    <xf numFmtId="0" fontId="36" fillId="0" borderId="0" xfId="37" applyFont="1" applyAlignment="1">
      <alignment vertical="top" wrapText="1"/>
    </xf>
    <xf numFmtId="0" fontId="39" fillId="0" borderId="0" xfId="37" applyFont="1">
      <alignment vertical="center"/>
    </xf>
    <xf numFmtId="0" fontId="39" fillId="0" borderId="0" xfId="37" applyFont="1" applyAlignment="1">
      <alignment horizontal="center" vertical="center"/>
    </xf>
    <xf numFmtId="0" fontId="41" fillId="0" borderId="0" xfId="37" applyFont="1" applyAlignment="1">
      <alignment horizontal="center" vertical="center"/>
    </xf>
    <xf numFmtId="0" fontId="41" fillId="0" borderId="0" xfId="37" applyFont="1">
      <alignment vertical="center"/>
    </xf>
    <xf numFmtId="0" fontId="41" fillId="0" borderId="0" xfId="37" applyFont="1" applyAlignment="1">
      <alignment horizontal="center" vertical="center" wrapText="1"/>
    </xf>
    <xf numFmtId="0" fontId="41" fillId="0" borderId="0" xfId="37" applyFont="1" applyAlignment="1">
      <alignment horizontal="left" vertical="center"/>
    </xf>
    <xf numFmtId="0" fontId="28" fillId="0" borderId="0" xfId="37" applyFont="1" applyAlignment="1">
      <alignment horizontal="center" vertical="center"/>
    </xf>
    <xf numFmtId="0" fontId="29" fillId="0" borderId="10" xfId="37" applyFont="1" applyBorder="1">
      <alignment vertical="center"/>
    </xf>
    <xf numFmtId="0" fontId="29" fillId="0" borderId="11" xfId="37" applyFont="1" applyBorder="1">
      <alignment vertical="center"/>
    </xf>
    <xf numFmtId="0" fontId="29" fillId="0" borderId="6" xfId="37" applyFont="1" applyBorder="1">
      <alignment vertical="center"/>
    </xf>
    <xf numFmtId="0" fontId="29" fillId="0" borderId="7" xfId="37" applyFont="1" applyBorder="1">
      <alignment vertical="center"/>
    </xf>
    <xf numFmtId="0" fontId="30" fillId="0" borderId="13" xfId="37" applyFont="1" applyBorder="1">
      <alignment vertical="center"/>
    </xf>
    <xf numFmtId="0" fontId="29" fillId="0" borderId="15" xfId="37" applyFont="1" applyBorder="1">
      <alignment vertical="center"/>
    </xf>
    <xf numFmtId="0" fontId="29" fillId="0" borderId="13" xfId="37" applyFont="1" applyBorder="1">
      <alignment vertical="center"/>
    </xf>
    <xf numFmtId="0" fontId="29" fillId="0" borderId="16" xfId="37" applyFont="1" applyBorder="1">
      <alignment vertical="center"/>
    </xf>
    <xf numFmtId="0" fontId="29" fillId="0" borderId="14" xfId="37" applyFont="1" applyBorder="1">
      <alignment vertical="center"/>
    </xf>
    <xf numFmtId="0" fontId="30" fillId="0" borderId="3" xfId="37" applyFont="1" applyBorder="1">
      <alignment vertical="center"/>
    </xf>
    <xf numFmtId="0" fontId="29" fillId="6" borderId="13" xfId="37" applyFont="1" applyFill="1" applyBorder="1" applyAlignment="1" applyProtection="1">
      <alignment horizontal="right" vertical="center"/>
      <protection locked="0"/>
    </xf>
    <xf numFmtId="0" fontId="30" fillId="0" borderId="15" xfId="37" applyFont="1" applyBorder="1">
      <alignment vertical="center"/>
    </xf>
    <xf numFmtId="0" fontId="29" fillId="6" borderId="3" xfId="37" applyFont="1" applyFill="1" applyBorder="1" applyAlignment="1" applyProtection="1">
      <alignment horizontal="right" vertical="center"/>
      <protection locked="0"/>
    </xf>
    <xf numFmtId="0" fontId="34" fillId="6" borderId="3" xfId="37" applyFont="1" applyFill="1" applyBorder="1" applyProtection="1">
      <alignment vertical="center"/>
      <protection locked="0"/>
    </xf>
    <xf numFmtId="0" fontId="30" fillId="0" borderId="11" xfId="37" applyFont="1" applyBorder="1">
      <alignment vertical="center"/>
    </xf>
    <xf numFmtId="0" fontId="30" fillId="0" borderId="3" xfId="37" applyFont="1" applyBorder="1" applyAlignment="1"/>
    <xf numFmtId="0" fontId="29" fillId="5" borderId="6" xfId="37" applyFont="1" applyFill="1" applyBorder="1" applyAlignment="1" applyProtection="1">
      <alignment horizontal="right" vertical="center"/>
      <protection locked="0"/>
    </xf>
    <xf numFmtId="0" fontId="30" fillId="0" borderId="6" xfId="37" applyFont="1" applyBorder="1" applyAlignment="1">
      <alignment horizontal="right" vertical="center"/>
    </xf>
    <xf numFmtId="0" fontId="29" fillId="5" borderId="3" xfId="37" applyFont="1" applyFill="1" applyBorder="1" applyAlignment="1" applyProtection="1">
      <alignment horizontal="right" vertical="center"/>
      <protection locked="0"/>
    </xf>
    <xf numFmtId="0" fontId="29" fillId="5" borderId="3" xfId="37" applyFont="1" applyFill="1" applyBorder="1" applyAlignment="1" applyProtection="1">
      <alignment horizontal="center" vertical="center"/>
      <protection locked="0"/>
    </xf>
    <xf numFmtId="0" fontId="30" fillId="0" borderId="68" xfId="37" applyFont="1" applyBorder="1">
      <alignment vertical="center"/>
    </xf>
    <xf numFmtId="0" fontId="30" fillId="0" borderId="14" xfId="37" applyFont="1" applyBorder="1">
      <alignment vertical="center"/>
    </xf>
    <xf numFmtId="0" fontId="39" fillId="0" borderId="13" xfId="37" applyFont="1" applyBorder="1">
      <alignment vertical="center"/>
    </xf>
    <xf numFmtId="0" fontId="29" fillId="5" borderId="5" xfId="37" applyFont="1" applyFill="1" applyBorder="1" applyAlignment="1" applyProtection="1">
      <alignment horizontal="center" vertical="center"/>
      <protection locked="0"/>
    </xf>
    <xf numFmtId="49" fontId="29" fillId="0" borderId="6" xfId="37" applyNumberFormat="1" applyFont="1" applyBorder="1">
      <alignment vertical="center"/>
    </xf>
    <xf numFmtId="49" fontId="28" fillId="0" borderId="7" xfId="37" applyNumberFormat="1" applyFont="1" applyBorder="1">
      <alignment vertical="center"/>
    </xf>
    <xf numFmtId="0" fontId="42" fillId="0" borderId="0" xfId="37" applyFont="1" applyAlignment="1">
      <alignment horizontal="left" vertical="center" wrapText="1"/>
    </xf>
    <xf numFmtId="0" fontId="46" fillId="0" borderId="0" xfId="37" applyFont="1">
      <alignment vertical="center"/>
    </xf>
    <xf numFmtId="0" fontId="47" fillId="0" borderId="0" xfId="37" applyFont="1" applyAlignment="1">
      <alignment horizontal="center" vertical="center"/>
    </xf>
    <xf numFmtId="0" fontId="48" fillId="0" borderId="0" xfId="37" applyFont="1" applyAlignment="1">
      <alignment horizontal="center" vertical="center"/>
    </xf>
    <xf numFmtId="0" fontId="49" fillId="0" borderId="0" xfId="37" applyFont="1" applyAlignment="1">
      <alignment horizontal="center" vertical="center"/>
    </xf>
    <xf numFmtId="0" fontId="36" fillId="0" borderId="0" xfId="37" applyFont="1" applyAlignment="1">
      <alignment horizontal="center" vertical="center"/>
    </xf>
    <xf numFmtId="0" fontId="32" fillId="0" borderId="8" xfId="37" applyFont="1" applyBorder="1" applyAlignment="1">
      <alignment horizontal="right" vertical="center"/>
    </xf>
    <xf numFmtId="0" fontId="28" fillId="8" borderId="6" xfId="37" applyFont="1" applyFill="1" applyBorder="1" applyAlignment="1" applyProtection="1">
      <alignment vertical="center" shrinkToFit="1"/>
      <protection locked="0"/>
    </xf>
    <xf numFmtId="0" fontId="10" fillId="6" borderId="57" xfId="37" applyFont="1" applyFill="1" applyBorder="1" applyAlignment="1" applyProtection="1">
      <alignment horizontal="center" vertical="center"/>
      <protection locked="0"/>
    </xf>
    <xf numFmtId="0" fontId="29" fillId="0" borderId="0" xfId="37" applyFont="1" applyAlignment="1">
      <alignment horizontal="center" vertical="center"/>
    </xf>
    <xf numFmtId="0" fontId="52" fillId="0" borderId="0" xfId="37" applyFont="1">
      <alignment vertical="center"/>
    </xf>
    <xf numFmtId="0" fontId="53" fillId="0" borderId="0" xfId="37" applyFont="1">
      <alignment vertical="center"/>
    </xf>
    <xf numFmtId="0" fontId="54" fillId="0" borderId="0" xfId="37" applyFont="1">
      <alignment vertical="center"/>
    </xf>
    <xf numFmtId="0" fontId="34" fillId="0" borderId="9" xfId="37" applyFont="1" applyBorder="1">
      <alignment vertical="center"/>
    </xf>
    <xf numFmtId="0" fontId="30" fillId="6" borderId="10" xfId="37" applyFont="1" applyFill="1" applyBorder="1" applyProtection="1">
      <alignment vertical="center"/>
      <protection locked="0"/>
    </xf>
    <xf numFmtId="0" fontId="29" fillId="6" borderId="10" xfId="37" applyFont="1" applyFill="1" applyBorder="1" applyAlignment="1" applyProtection="1">
      <alignment horizontal="right" vertical="center"/>
      <protection locked="0"/>
    </xf>
    <xf numFmtId="0" fontId="40" fillId="0" borderId="9" xfId="37" applyFont="1" applyBorder="1" applyAlignment="1">
      <alignment vertical="center" shrinkToFit="1"/>
    </xf>
    <xf numFmtId="0" fontId="40" fillId="0" borderId="16" xfId="37" applyFont="1" applyBorder="1" applyAlignment="1">
      <alignment vertical="center" shrinkToFit="1"/>
    </xf>
    <xf numFmtId="0" fontId="34" fillId="7" borderId="6" xfId="37" applyFont="1" applyFill="1" applyBorder="1" applyAlignment="1">
      <alignment vertical="center" shrinkToFit="1"/>
    </xf>
    <xf numFmtId="0" fontId="28" fillId="6" borderId="6" xfId="37" applyFont="1" applyFill="1" applyBorder="1" applyAlignment="1" applyProtection="1">
      <alignment vertical="center" shrinkToFit="1"/>
      <protection locked="0"/>
    </xf>
    <xf numFmtId="0" fontId="59" fillId="13" borderId="4" xfId="29" applyFont="1" applyFill="1" applyBorder="1" applyAlignment="1">
      <alignment horizontal="center" vertical="center" wrapText="1"/>
    </xf>
    <xf numFmtId="0" fontId="62" fillId="5" borderId="5" xfId="29" applyFont="1" applyFill="1" applyBorder="1" applyAlignment="1" applyProtection="1">
      <alignment horizontal="center" vertical="center"/>
      <protection locked="0"/>
    </xf>
    <xf numFmtId="0" fontId="62" fillId="5" borderId="88" xfId="29" applyFont="1" applyFill="1" applyBorder="1" applyAlignment="1" applyProtection="1">
      <alignment horizontal="center" vertical="center"/>
      <protection locked="0"/>
    </xf>
    <xf numFmtId="0" fontId="15" fillId="0" borderId="0" xfId="29" applyFont="1" applyAlignment="1">
      <alignment vertical="center"/>
    </xf>
    <xf numFmtId="0" fontId="8" fillId="0" borderId="4" xfId="29" applyFont="1" applyBorder="1" applyAlignment="1">
      <alignment vertical="center"/>
    </xf>
    <xf numFmtId="0" fontId="8" fillId="0" borderId="0" xfId="29" applyFont="1"/>
    <xf numFmtId="0" fontId="8" fillId="0" borderId="0" xfId="0" applyFont="1" applyAlignment="1">
      <alignment vertical="center" wrapText="1"/>
    </xf>
    <xf numFmtId="0" fontId="8" fillId="0" borderId="0" xfId="29" applyFont="1" applyAlignment="1">
      <alignment vertical="center"/>
    </xf>
    <xf numFmtId="0" fontId="70" fillId="5" borderId="0" xfId="29" applyFont="1" applyFill="1" applyAlignment="1" applyProtection="1">
      <alignment horizontal="center" vertical="center"/>
      <protection locked="0"/>
    </xf>
    <xf numFmtId="0" fontId="69" fillId="0" borderId="108" xfId="29" applyFont="1" applyBorder="1" applyAlignment="1">
      <alignment vertical="center"/>
    </xf>
    <xf numFmtId="0" fontId="8" fillId="0" borderId="109" xfId="29" applyFont="1" applyBorder="1" applyAlignment="1">
      <alignment vertical="center"/>
    </xf>
    <xf numFmtId="0" fontId="70" fillId="8" borderId="108" xfId="29" applyFont="1" applyFill="1" applyBorder="1" applyAlignment="1" applyProtection="1">
      <alignment horizontal="center" vertical="center"/>
      <protection locked="0"/>
    </xf>
    <xf numFmtId="0" fontId="6" fillId="0" borderId="109" xfId="0" applyFont="1" applyBorder="1">
      <alignment vertical="center"/>
    </xf>
    <xf numFmtId="0" fontId="8" fillId="0" borderId="108" xfId="29" applyFont="1" applyBorder="1"/>
    <xf numFmtId="0" fontId="8" fillId="0" borderId="108" xfId="29" applyFont="1" applyBorder="1" applyAlignment="1">
      <alignment vertical="center"/>
    </xf>
    <xf numFmtId="0" fontId="8" fillId="0" borderId="109" xfId="0" applyFont="1" applyBorder="1" applyAlignment="1">
      <alignment vertical="center" wrapText="1"/>
    </xf>
    <xf numFmtId="14" fontId="8" fillId="0" borderId="4" xfId="29" applyNumberFormat="1" applyFont="1" applyBorder="1" applyAlignment="1">
      <alignment vertical="center"/>
    </xf>
    <xf numFmtId="0" fontId="7" fillId="0" borderId="77" xfId="0" applyFont="1" applyBorder="1" applyAlignment="1">
      <alignment horizontal="left" vertical="center" wrapText="1"/>
    </xf>
    <xf numFmtId="0" fontId="8" fillId="0" borderId="4" xfId="29" applyFont="1" applyBorder="1" applyAlignment="1">
      <alignment horizontal="center" vertical="center"/>
    </xf>
    <xf numFmtId="0" fontId="8" fillId="13" borderId="4" xfId="29" applyFont="1" applyFill="1" applyBorder="1" applyAlignment="1">
      <alignment horizontal="center" vertical="center" wrapText="1"/>
    </xf>
    <xf numFmtId="0" fontId="13" fillId="0" borderId="0" xfId="29" applyFont="1" applyAlignment="1">
      <alignment vertical="center"/>
    </xf>
    <xf numFmtId="179" fontId="68" fillId="4" borderId="8" xfId="29" applyNumberFormat="1" applyFont="1" applyFill="1" applyBorder="1" applyAlignment="1">
      <alignment horizontal="center" vertical="center" wrapText="1"/>
    </xf>
    <xf numFmtId="14" fontId="8" fillId="0" borderId="7" xfId="29" applyNumberFormat="1" applyFont="1" applyBorder="1" applyAlignment="1">
      <alignment horizontal="center" vertical="center"/>
    </xf>
    <xf numFmtId="0" fontId="75" fillId="0" borderId="0" xfId="29" applyFont="1"/>
    <xf numFmtId="0" fontId="8" fillId="0" borderId="0" xfId="29" applyFont="1" applyAlignment="1">
      <alignment horizontal="center" vertical="center"/>
    </xf>
    <xf numFmtId="0" fontId="8" fillId="0" borderId="0" xfId="0" applyFont="1">
      <alignment vertical="center"/>
    </xf>
    <xf numFmtId="0" fontId="69" fillId="0" borderId="0" xfId="29" applyFont="1"/>
    <xf numFmtId="178" fontId="69" fillId="0" borderId="0" xfId="29" applyNumberFormat="1" applyFont="1" applyAlignment="1">
      <alignment horizontal="center"/>
    </xf>
    <xf numFmtId="0" fontId="8" fillId="0" borderId="0" xfId="0" applyFont="1" applyAlignment="1">
      <alignment horizontal="center" vertical="center"/>
    </xf>
    <xf numFmtId="178" fontId="69" fillId="0" borderId="3" xfId="29" applyNumberFormat="1" applyFont="1" applyBorder="1" applyAlignment="1">
      <alignment horizontal="center"/>
    </xf>
    <xf numFmtId="0" fontId="6" fillId="0" borderId="0" xfId="0" applyFont="1" applyAlignment="1"/>
    <xf numFmtId="0" fontId="6" fillId="0" borderId="0" xfId="0" applyFont="1" applyAlignment="1">
      <alignment vertical="center" wrapText="1"/>
    </xf>
    <xf numFmtId="0" fontId="8" fillId="0" borderId="0" xfId="29" applyFont="1" applyAlignment="1">
      <alignment horizontal="left" vertical="top" wrapText="1"/>
    </xf>
    <xf numFmtId="0" fontId="6" fillId="0" borderId="0" xfId="0" applyFont="1" applyAlignment="1">
      <alignment horizontal="left" vertical="top" wrapText="1"/>
    </xf>
    <xf numFmtId="0" fontId="8" fillId="0" borderId="0" xfId="29" applyFont="1" applyAlignment="1">
      <alignment horizontal="left" vertical="center"/>
    </xf>
    <xf numFmtId="0" fontId="79" fillId="0" borderId="0" xfId="29" applyFont="1"/>
    <xf numFmtId="0" fontId="8" fillId="0" borderId="4" xfId="29" applyFont="1" applyBorder="1" applyAlignment="1">
      <alignment horizontal="center"/>
    </xf>
    <xf numFmtId="0" fontId="8" fillId="5" borderId="4" xfId="29" applyFont="1" applyFill="1" applyBorder="1" applyAlignment="1" applyProtection="1">
      <alignment horizontal="center" vertical="center"/>
      <protection locked="0"/>
    </xf>
    <xf numFmtId="0" fontId="8" fillId="0" borderId="4" xfId="29" applyFont="1" applyBorder="1"/>
    <xf numFmtId="0" fontId="8" fillId="7" borderId="4" xfId="29" applyFont="1" applyFill="1" applyBorder="1"/>
    <xf numFmtId="0" fontId="77" fillId="0" borderId="0" xfId="0" applyFont="1" applyAlignment="1">
      <alignment horizontal="right" vertical="top"/>
    </xf>
    <xf numFmtId="0" fontId="8" fillId="0" borderId="0" xfId="29" applyFont="1" applyAlignment="1">
      <alignment wrapText="1"/>
    </xf>
    <xf numFmtId="0" fontId="6" fillId="6" borderId="4" xfId="0" applyFont="1" applyFill="1" applyBorder="1" applyAlignment="1" applyProtection="1">
      <alignment horizontal="center" vertical="center"/>
      <protection locked="0"/>
    </xf>
    <xf numFmtId="0" fontId="8" fillId="0" borderId="4" xfId="29" applyFont="1" applyBorder="1" applyAlignment="1">
      <alignment wrapText="1"/>
    </xf>
    <xf numFmtId="0" fontId="69" fillId="0" borderId="4" xfId="29" applyFont="1" applyBorder="1" applyAlignment="1">
      <alignment vertical="center"/>
    </xf>
    <xf numFmtId="0" fontId="69" fillId="0" borderId="4" xfId="29" applyFont="1" applyBorder="1" applyAlignment="1">
      <alignment horizontal="center" vertical="center"/>
    </xf>
    <xf numFmtId="0" fontId="8" fillId="0" borderId="0" xfId="29" applyFont="1" applyAlignment="1">
      <alignment horizontal="center"/>
    </xf>
    <xf numFmtId="0" fontId="8" fillId="0" borderId="0" xfId="0" applyFont="1" applyAlignment="1"/>
    <xf numFmtId="0" fontId="8" fillId="0" borderId="54" xfId="0" applyFont="1" applyBorder="1" applyAlignment="1"/>
    <xf numFmtId="0" fontId="8" fillId="0" borderId="49" xfId="0" applyFont="1" applyBorder="1" applyAlignment="1"/>
    <xf numFmtId="0" fontId="69" fillId="0" borderId="0" xfId="0" applyFont="1" applyAlignment="1"/>
    <xf numFmtId="0" fontId="13" fillId="0" borderId="0" xfId="29" applyFont="1" applyAlignment="1">
      <alignment horizontal="left" vertical="top"/>
    </xf>
    <xf numFmtId="0" fontId="13" fillId="0" borderId="0" xfId="29" applyFont="1" applyAlignment="1">
      <alignment horizontal="center" vertical="center"/>
    </xf>
    <xf numFmtId="0" fontId="13" fillId="0" borderId="0" xfId="0" applyFont="1">
      <alignment vertical="center"/>
    </xf>
    <xf numFmtId="0" fontId="13" fillId="0" borderId="0" xfId="29" applyFont="1"/>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5" borderId="5" xfId="0" applyFont="1" applyFill="1" applyBorder="1" applyAlignment="1" applyProtection="1">
      <alignment horizontal="center" vertical="center"/>
      <protection locked="0"/>
    </xf>
    <xf numFmtId="0" fontId="8" fillId="0" borderId="6" xfId="0" applyFont="1" applyBorder="1" applyAlignment="1">
      <alignment horizontal="center" vertical="center" wrapText="1"/>
    </xf>
    <xf numFmtId="0" fontId="82" fillId="5" borderId="47" xfId="29" applyFont="1" applyFill="1" applyBorder="1" applyAlignment="1" applyProtection="1">
      <alignment horizontal="center" vertical="center" wrapText="1"/>
      <protection locked="0"/>
    </xf>
    <xf numFmtId="0" fontId="13" fillId="0" borderId="0" xfId="29" applyFont="1" applyAlignment="1">
      <alignment horizontal="left" vertical="center" wrapText="1"/>
    </xf>
    <xf numFmtId="0" fontId="34" fillId="0" borderId="16" xfId="37" applyFont="1" applyBorder="1">
      <alignment vertical="center"/>
    </xf>
    <xf numFmtId="0" fontId="34" fillId="0" borderId="3" xfId="37" applyFont="1" applyBorder="1">
      <alignment vertical="center"/>
    </xf>
    <xf numFmtId="0" fontId="34" fillId="0" borderId="10" xfId="37" applyFont="1" applyBorder="1">
      <alignment vertical="center"/>
    </xf>
    <xf numFmtId="0" fontId="29" fillId="6" borderId="9" xfId="37" applyFont="1" applyFill="1" applyBorder="1" applyAlignment="1" applyProtection="1">
      <alignment horizontal="right" vertical="center"/>
      <protection locked="0"/>
    </xf>
    <xf numFmtId="0" fontId="40" fillId="0" borderId="0" xfId="37" applyFont="1" applyAlignment="1">
      <alignment vertical="center" shrinkToFit="1"/>
    </xf>
    <xf numFmtId="5" fontId="39" fillId="0" borderId="0" xfId="37" applyNumberFormat="1" applyFont="1">
      <alignment vertical="center"/>
    </xf>
    <xf numFmtId="5" fontId="40" fillId="0" borderId="13" xfId="37" applyNumberFormat="1" applyFont="1" applyBorder="1">
      <alignment vertical="center"/>
    </xf>
    <xf numFmtId="0" fontId="30" fillId="0" borderId="16" xfId="37" applyFont="1" applyBorder="1">
      <alignment vertical="center"/>
    </xf>
    <xf numFmtId="0" fontId="30" fillId="0" borderId="59" xfId="37" applyFont="1" applyBorder="1">
      <alignment vertical="center"/>
    </xf>
    <xf numFmtId="0" fontId="44" fillId="0" borderId="0" xfId="37" applyFont="1" applyAlignment="1">
      <alignment wrapText="1"/>
    </xf>
    <xf numFmtId="0" fontId="30" fillId="14" borderId="6" xfId="37" applyFont="1" applyFill="1" applyBorder="1">
      <alignment vertical="center"/>
    </xf>
    <xf numFmtId="0" fontId="30" fillId="14" borderId="13" xfId="37" applyFont="1" applyFill="1" applyBorder="1" applyAlignment="1">
      <alignment horizontal="left" vertical="center"/>
    </xf>
    <xf numFmtId="0" fontId="30" fillId="14" borderId="0" xfId="37" applyFont="1" applyFill="1">
      <alignment vertical="center"/>
    </xf>
    <xf numFmtId="0" fontId="30" fillId="14" borderId="0" xfId="37" applyFont="1" applyFill="1" applyAlignment="1">
      <alignment horizontal="left" vertical="center"/>
    </xf>
    <xf numFmtId="0" fontId="30" fillId="14" borderId="52" xfId="37" applyFont="1" applyFill="1" applyBorder="1">
      <alignment vertical="center"/>
    </xf>
    <xf numFmtId="0" fontId="30" fillId="14" borderId="0" xfId="37" applyFont="1" applyFill="1" applyAlignment="1"/>
    <xf numFmtId="38" fontId="6" fillId="0" borderId="0" xfId="39" applyFont="1">
      <alignment vertical="center"/>
    </xf>
    <xf numFmtId="0" fontId="8" fillId="0" borderId="0" xfId="41" applyFont="1"/>
    <xf numFmtId="38" fontId="8" fillId="0" borderId="0" xfId="39" applyFont="1" applyAlignment="1"/>
    <xf numFmtId="0" fontId="91" fillId="0" borderId="0" xfId="41" applyFont="1"/>
    <xf numFmtId="38" fontId="6" fillId="5" borderId="3" xfId="43" applyFont="1" applyFill="1" applyBorder="1" applyAlignment="1" applyProtection="1">
      <alignment horizontal="left" vertical="center" wrapText="1"/>
      <protection locked="0"/>
    </xf>
    <xf numFmtId="0" fontId="15" fillId="0" borderId="114" xfId="29" applyFont="1" applyBorder="1"/>
    <xf numFmtId="0" fontId="15" fillId="0" borderId="57" xfId="29" applyFont="1" applyBorder="1"/>
    <xf numFmtId="0" fontId="8" fillId="0" borderId="167" xfId="0" applyFont="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 xfId="0" applyFont="1" applyBorder="1" applyAlignment="1">
      <alignment horizontal="center" vertical="center"/>
    </xf>
    <xf numFmtId="0" fontId="25" fillId="0" borderId="0" xfId="0" applyFont="1" applyAlignment="1">
      <alignment horizontal="center" vertical="center"/>
    </xf>
    <xf numFmtId="0" fontId="12" fillId="0" borderId="12" xfId="0" applyFont="1" applyBorder="1" applyAlignment="1">
      <alignment horizontal="left" vertical="center" wrapText="1"/>
    </xf>
    <xf numFmtId="0" fontId="34" fillId="6" borderId="6" xfId="37" applyFont="1" applyFill="1" applyBorder="1" applyAlignment="1" applyProtection="1">
      <alignment horizontal="center" vertical="center" shrinkToFit="1"/>
      <protection locked="0"/>
    </xf>
    <xf numFmtId="0" fontId="29" fillId="6" borderId="9" xfId="37" applyFont="1" applyFill="1" applyBorder="1" applyAlignment="1" applyProtection="1">
      <alignment horizontal="center" vertical="center"/>
      <protection locked="0"/>
    </xf>
    <xf numFmtId="0" fontId="34" fillId="6" borderId="10" xfId="37" applyFont="1" applyFill="1" applyBorder="1" applyAlignment="1" applyProtection="1">
      <alignment horizontal="center" vertical="center" shrinkToFit="1"/>
      <protection locked="0"/>
    </xf>
    <xf numFmtId="0" fontId="30" fillId="0" borderId="6" xfId="37" applyFont="1" applyBorder="1" applyAlignment="1">
      <alignment horizontal="center" vertical="center"/>
    </xf>
    <xf numFmtId="0" fontId="30" fillId="0" borderId="10" xfId="37" applyFont="1" applyBorder="1" applyAlignment="1">
      <alignment horizontal="center" vertical="center"/>
    </xf>
    <xf numFmtId="0" fontId="32" fillId="0" borderId="10" xfId="37" applyFont="1" applyBorder="1" applyAlignment="1">
      <alignment horizontal="left" vertical="center"/>
    </xf>
    <xf numFmtId="179" fontId="26" fillId="0" borderId="19" xfId="29" applyNumberFormat="1" applyFont="1" applyBorder="1" applyAlignment="1">
      <alignment horizontal="left" vertical="center" wrapText="1"/>
    </xf>
    <xf numFmtId="0" fontId="7" fillId="0" borderId="4"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165" xfId="0" applyFont="1" applyBorder="1" applyAlignment="1" applyProtection="1">
      <alignment horizontal="center" vertical="center" shrinkToFit="1"/>
      <protection locked="0"/>
    </xf>
    <xf numFmtId="0" fontId="7" fillId="0" borderId="164" xfId="0" applyFont="1" applyBorder="1" applyAlignment="1" applyProtection="1">
      <alignment horizontal="center" vertical="center" shrinkToFit="1"/>
      <protection locked="0"/>
    </xf>
    <xf numFmtId="0" fontId="7" fillId="0" borderId="115"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119"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57" fillId="0" borderId="0" xfId="29" applyFont="1" applyAlignment="1">
      <alignment vertical="center"/>
    </xf>
    <xf numFmtId="0" fontId="57" fillId="0" borderId="0" xfId="29" applyFont="1"/>
    <xf numFmtId="179" fontId="58" fillId="4" borderId="8" xfId="29" applyNumberFormat="1" applyFont="1" applyFill="1" applyBorder="1" applyAlignment="1">
      <alignment vertical="center" wrapText="1"/>
    </xf>
    <xf numFmtId="0" fontId="59" fillId="0" borderId="4" xfId="29" applyFont="1" applyBorder="1" applyAlignment="1">
      <alignment horizontal="center" vertical="center"/>
    </xf>
    <xf numFmtId="14" fontId="59" fillId="0" borderId="7" xfId="29" applyNumberFormat="1" applyFont="1" applyBorder="1" applyAlignment="1">
      <alignment horizontal="center" vertical="center"/>
    </xf>
    <xf numFmtId="0" fontId="59" fillId="0" borderId="0" xfId="29" applyFont="1"/>
    <xf numFmtId="0" fontId="59" fillId="0" borderId="0" xfId="29" applyFont="1" applyAlignment="1">
      <alignment vertical="center"/>
    </xf>
    <xf numFmtId="0" fontId="61" fillId="0" borderId="0" xfId="0" applyFont="1">
      <alignment vertical="center"/>
    </xf>
    <xf numFmtId="0" fontId="59" fillId="0" borderId="6" xfId="29" applyFont="1" applyBorder="1" applyAlignment="1">
      <alignment vertical="center" wrapText="1"/>
    </xf>
    <xf numFmtId="0" fontId="61" fillId="0" borderId="6" xfId="0" applyFont="1" applyBorder="1" applyAlignment="1">
      <alignment vertical="center" wrapText="1"/>
    </xf>
    <xf numFmtId="0" fontId="61" fillId="0" borderId="7" xfId="0" applyFont="1" applyBorder="1" applyAlignment="1">
      <alignment vertical="center" wrapText="1"/>
    </xf>
    <xf numFmtId="0" fontId="59" fillId="0" borderId="4" xfId="0" applyFont="1" applyBorder="1" applyAlignment="1">
      <alignment horizontal="center" vertical="center"/>
    </xf>
    <xf numFmtId="0" fontId="59" fillId="0" borderId="5" xfId="29" applyFont="1" applyBorder="1" applyAlignment="1">
      <alignment vertical="center" wrapText="1"/>
    </xf>
    <xf numFmtId="0" fontId="64" fillId="0" borderId="0" xfId="29" applyFont="1"/>
    <xf numFmtId="0" fontId="65" fillId="0" borderId="0" xfId="29" applyFont="1"/>
    <xf numFmtId="0" fontId="59" fillId="0" borderId="6" xfId="29" applyFont="1" applyBorder="1" applyAlignment="1">
      <alignment vertical="center"/>
    </xf>
    <xf numFmtId="0" fontId="63" fillId="0" borderId="6" xfId="29" applyFont="1" applyBorder="1" applyAlignment="1">
      <alignment vertical="center"/>
    </xf>
    <xf numFmtId="0" fontId="59" fillId="0" borderId="5" xfId="29" applyFont="1" applyBorder="1" applyAlignment="1">
      <alignment vertical="center"/>
    </xf>
    <xf numFmtId="0" fontId="59" fillId="0" borderId="7" xfId="29" applyFont="1" applyBorder="1" applyAlignment="1">
      <alignment vertical="center"/>
    </xf>
    <xf numFmtId="0" fontId="65" fillId="0" borderId="93" xfId="29" applyFont="1" applyBorder="1"/>
    <xf numFmtId="0" fontId="59" fillId="0" borderId="90" xfId="29" applyFont="1" applyBorder="1"/>
    <xf numFmtId="0" fontId="59" fillId="0" borderId="91" xfId="29" applyFont="1" applyBorder="1"/>
    <xf numFmtId="0" fontId="59" fillId="0" borderId="93" xfId="29" applyFont="1" applyBorder="1"/>
    <xf numFmtId="0" fontId="59" fillId="0" borderId="94" xfId="29" applyFont="1" applyBorder="1"/>
    <xf numFmtId="0" fontId="59" fillId="0" borderId="99" xfId="29" applyFont="1" applyBorder="1"/>
    <xf numFmtId="0" fontId="59" fillId="0" borderId="100" xfId="29" applyFont="1" applyBorder="1"/>
    <xf numFmtId="0" fontId="59" fillId="0" borderId="101" xfId="29" applyFont="1" applyBorder="1"/>
    <xf numFmtId="0" fontId="59" fillId="0" borderId="102" xfId="29" applyFont="1" applyBorder="1"/>
    <xf numFmtId="0" fontId="96" fillId="0" borderId="101" xfId="29" applyFont="1" applyBorder="1"/>
    <xf numFmtId="0" fontId="92" fillId="0" borderId="101" xfId="29" applyFont="1" applyBorder="1"/>
    <xf numFmtId="0" fontId="92" fillId="0" borderId="0" xfId="29" applyFont="1"/>
    <xf numFmtId="0" fontId="59" fillId="0" borderId="156" xfId="29" applyFont="1" applyBorder="1"/>
    <xf numFmtId="0" fontId="59" fillId="0" borderId="157" xfId="29" applyFont="1" applyBorder="1"/>
    <xf numFmtId="0" fontId="59" fillId="0" borderId="158" xfId="29" applyFont="1" applyBorder="1"/>
    <xf numFmtId="0" fontId="59" fillId="0" borderId="159" xfId="29" applyFont="1" applyBorder="1"/>
    <xf numFmtId="0" fontId="59" fillId="0" borderId="160" xfId="29" applyFont="1" applyBorder="1"/>
    <xf numFmtId="0" fontId="59" fillId="0" borderId="161" xfId="29" applyFont="1" applyBorder="1"/>
    <xf numFmtId="0" fontId="59" fillId="0" borderId="162" xfId="29" applyFont="1" applyBorder="1"/>
    <xf numFmtId="0" fontId="59" fillId="0" borderId="163" xfId="29" applyFont="1" applyBorder="1"/>
    <xf numFmtId="0" fontId="59" fillId="0" borderId="103" xfId="29" applyFont="1" applyBorder="1"/>
    <xf numFmtId="0" fontId="59" fillId="0" borderId="104" xfId="29" applyFont="1" applyBorder="1"/>
    <xf numFmtId="0" fontId="59" fillId="0" borderId="105" xfId="29" applyFont="1" applyBorder="1"/>
    <xf numFmtId="0" fontId="63" fillId="0" borderId="98" xfId="29" applyFont="1" applyBorder="1"/>
    <xf numFmtId="0" fontId="63" fillId="0" borderId="0" xfId="29" applyFont="1"/>
    <xf numFmtId="49" fontId="59" fillId="5" borderId="7" xfId="29" applyNumberFormat="1" applyFont="1" applyFill="1" applyBorder="1" applyAlignment="1" applyProtection="1">
      <alignment vertical="center"/>
      <protection locked="0"/>
    </xf>
    <xf numFmtId="49" fontId="59" fillId="5" borderId="4" xfId="29" applyNumberFormat="1" applyFont="1" applyFill="1" applyBorder="1" applyAlignment="1" applyProtection="1">
      <alignment vertical="center"/>
      <protection locked="0"/>
    </xf>
    <xf numFmtId="0" fontId="67" fillId="0" borderId="90" xfId="29" applyFont="1" applyBorder="1" applyAlignment="1">
      <alignment vertical="center"/>
    </xf>
    <xf numFmtId="0" fontId="67" fillId="0" borderId="93" xfId="29" applyFont="1" applyBorder="1" applyAlignment="1">
      <alignment vertical="center"/>
    </xf>
    <xf numFmtId="0" fontId="59" fillId="0" borderId="6" xfId="29" applyFont="1" applyBorder="1"/>
    <xf numFmtId="0" fontId="8" fillId="0" borderId="0" xfId="29" applyFont="1" applyAlignment="1">
      <alignment horizontal="left" vertical="center" wrapText="1"/>
    </xf>
    <xf numFmtId="0" fontId="8" fillId="0" borderId="6" xfId="29" applyFont="1" applyBorder="1" applyAlignment="1">
      <alignment horizontal="left" vertical="center"/>
    </xf>
    <xf numFmtId="0" fontId="8" fillId="0" borderId="6" xfId="29" applyFont="1" applyBorder="1" applyAlignment="1">
      <alignment horizontal="left" vertical="center" wrapText="1"/>
    </xf>
    <xf numFmtId="0" fontId="8" fillId="0" borderId="3" xfId="29" applyFont="1" applyBorder="1" applyAlignment="1">
      <alignment vertical="center"/>
    </xf>
    <xf numFmtId="0" fontId="7" fillId="0" borderId="0" xfId="0" applyFont="1" applyAlignment="1">
      <alignment horizontal="right" vertical="center"/>
    </xf>
    <xf numFmtId="0" fontId="32" fillId="0" borderId="10" xfId="37" applyFont="1" applyBorder="1" applyAlignment="1">
      <alignment vertical="center" wrapText="1"/>
    </xf>
    <xf numFmtId="0" fontId="32" fillId="0" borderId="16" xfId="37" applyFont="1" applyBorder="1" applyAlignment="1">
      <alignment vertical="center" wrapText="1"/>
    </xf>
    <xf numFmtId="0" fontId="32" fillId="0" borderId="3" xfId="37" applyFont="1" applyBorder="1" applyAlignment="1">
      <alignment vertical="center" wrapText="1"/>
    </xf>
    <xf numFmtId="0" fontId="32" fillId="0" borderId="9" xfId="37" applyFont="1" applyBorder="1">
      <alignment vertical="center"/>
    </xf>
    <xf numFmtId="0" fontId="32" fillId="0" borderId="10" xfId="37" applyFont="1" applyBorder="1">
      <alignment vertical="center"/>
    </xf>
    <xf numFmtId="0" fontId="34" fillId="8" borderId="3" xfId="37" applyFont="1" applyFill="1" applyBorder="1" applyAlignment="1" applyProtection="1">
      <alignment horizontal="left" vertical="center" shrinkToFit="1"/>
      <protection locked="0"/>
    </xf>
    <xf numFmtId="0" fontId="30" fillId="0" borderId="7" xfId="37" applyFont="1" applyBorder="1" applyAlignment="1">
      <alignment vertical="center" shrinkToFit="1"/>
    </xf>
    <xf numFmtId="0" fontId="32" fillId="0" borderId="10" xfId="37" applyFont="1" applyBorder="1" applyAlignment="1">
      <alignment vertical="center" shrinkToFit="1"/>
    </xf>
    <xf numFmtId="0" fontId="32" fillId="0" borderId="0" xfId="37" applyFont="1" applyAlignment="1">
      <alignment vertical="center" shrinkToFit="1"/>
    </xf>
    <xf numFmtId="0" fontId="32" fillId="0" borderId="15" xfId="37" applyFont="1" applyBorder="1" applyAlignment="1">
      <alignment vertical="center" shrinkToFit="1"/>
    </xf>
    <xf numFmtId="0" fontId="30" fillId="0" borderId="9" xfId="37" applyFont="1" applyBorder="1" applyAlignment="1">
      <alignment horizontal="center" vertical="center"/>
    </xf>
    <xf numFmtId="0" fontId="29" fillId="0" borderId="3" xfId="37" applyFont="1" applyBorder="1" applyAlignment="1"/>
    <xf numFmtId="49" fontId="28" fillId="0" borderId="198" xfId="37" applyNumberFormat="1" applyFont="1" applyBorder="1">
      <alignment vertical="center"/>
    </xf>
    <xf numFmtId="0" fontId="38" fillId="0" borderId="3" xfId="37" applyFont="1" applyBorder="1" applyAlignment="1">
      <alignment horizontal="center" vertical="center"/>
    </xf>
    <xf numFmtId="0" fontId="31" fillId="6" borderId="16" xfId="37" applyFont="1" applyFill="1" applyBorder="1" applyAlignment="1" applyProtection="1">
      <alignment horizontal="right" vertical="center"/>
      <protection locked="0"/>
    </xf>
    <xf numFmtId="0" fontId="31" fillId="6" borderId="5" xfId="37" applyFont="1" applyFill="1" applyBorder="1" applyAlignment="1" applyProtection="1">
      <alignment horizontal="right" vertical="center"/>
      <protection locked="0"/>
    </xf>
    <xf numFmtId="0" fontId="30" fillId="0" borderId="6" xfId="37" applyFont="1" applyBorder="1" applyAlignment="1">
      <alignment horizontal="left" vertical="center"/>
    </xf>
    <xf numFmtId="0" fontId="30" fillId="0" borderId="3" xfId="37" applyFont="1" applyBorder="1" applyAlignment="1">
      <alignment horizontal="left" vertical="center"/>
    </xf>
    <xf numFmtId="0" fontId="28" fillId="0" borderId="6" xfId="37" applyFont="1" applyBorder="1" applyAlignment="1">
      <alignment horizontal="center" vertical="center"/>
    </xf>
    <xf numFmtId="0" fontId="29" fillId="0" borderId="10" xfId="37" applyFont="1" applyBorder="1" applyAlignment="1">
      <alignment horizontal="left" vertical="center"/>
    </xf>
    <xf numFmtId="0" fontId="29" fillId="0" borderId="6" xfId="37" applyFont="1" applyBorder="1" applyAlignment="1">
      <alignment horizontal="left" vertical="center"/>
    </xf>
    <xf numFmtId="0" fontId="28" fillId="0" borderId="3" xfId="37" applyFont="1" applyBorder="1" applyAlignment="1">
      <alignment horizontal="left" vertical="center"/>
    </xf>
    <xf numFmtId="0" fontId="28" fillId="6" borderId="6" xfId="37" applyFont="1" applyFill="1" applyBorder="1">
      <alignment vertical="center"/>
    </xf>
    <xf numFmtId="0" fontId="30" fillId="0" borderId="125" xfId="37" applyFont="1" applyBorder="1">
      <alignment vertical="center"/>
    </xf>
    <xf numFmtId="0" fontId="30" fillId="0" borderId="128" xfId="37" applyFont="1" applyBorder="1">
      <alignment vertical="center"/>
    </xf>
    <xf numFmtId="0" fontId="30" fillId="0" borderId="10" xfId="37" applyFont="1" applyBorder="1" applyAlignment="1">
      <alignment horizontal="left" vertical="center"/>
    </xf>
    <xf numFmtId="0" fontId="30" fillId="0" borderId="11" xfId="37" applyFont="1" applyBorder="1" applyAlignment="1">
      <alignment horizontal="left" vertical="center"/>
    </xf>
    <xf numFmtId="0" fontId="30" fillId="0" borderId="130" xfId="37" applyFont="1" applyBorder="1">
      <alignment vertical="center"/>
    </xf>
    <xf numFmtId="49" fontId="28" fillId="6" borderId="0" xfId="37" applyNumberFormat="1" applyFont="1" applyFill="1" applyAlignment="1">
      <alignment horizontal="center" vertical="center"/>
    </xf>
    <xf numFmtId="49" fontId="28" fillId="6" borderId="10" xfId="37" applyNumberFormat="1" applyFont="1" applyFill="1" applyBorder="1" applyAlignment="1">
      <alignment horizontal="center" vertical="center"/>
    </xf>
    <xf numFmtId="0" fontId="30" fillId="0" borderId="0" xfId="37" applyFont="1" applyAlignment="1">
      <alignment horizontal="center" vertical="center" shrinkToFit="1"/>
    </xf>
    <xf numFmtId="49" fontId="28" fillId="0" borderId="135" xfId="37" applyNumberFormat="1" applyFont="1" applyBorder="1">
      <alignment vertical="center"/>
    </xf>
    <xf numFmtId="49" fontId="28" fillId="0" borderId="203" xfId="37" applyNumberFormat="1" applyFont="1" applyBorder="1">
      <alignment vertical="center"/>
    </xf>
    <xf numFmtId="0" fontId="29" fillId="0" borderId="149" xfId="37" applyFont="1" applyBorder="1" applyAlignment="1"/>
    <xf numFmtId="0" fontId="30" fillId="0" borderId="149" xfId="37" applyFont="1" applyBorder="1">
      <alignment vertical="center"/>
    </xf>
    <xf numFmtId="49" fontId="30" fillId="0" borderId="122" xfId="37" applyNumberFormat="1" applyFont="1" applyBorder="1">
      <alignment vertical="center"/>
    </xf>
    <xf numFmtId="49" fontId="28" fillId="0" borderId="136" xfId="37" applyNumberFormat="1" applyFont="1" applyBorder="1">
      <alignment vertical="center"/>
    </xf>
    <xf numFmtId="0" fontId="28" fillId="6" borderId="6" xfId="37" applyFont="1" applyFill="1" applyBorder="1" applyAlignment="1">
      <alignment horizontal="center" vertical="center"/>
    </xf>
    <xf numFmtId="0" fontId="34" fillId="6" borderId="10" xfId="37" applyFont="1" applyFill="1" applyBorder="1" applyAlignment="1">
      <alignment horizontal="center" vertical="center"/>
    </xf>
    <xf numFmtId="0" fontId="34" fillId="6" borderId="6" xfId="37" applyFont="1" applyFill="1" applyBorder="1">
      <alignment vertical="center"/>
    </xf>
    <xf numFmtId="49" fontId="30" fillId="0" borderId="124" xfId="37" applyNumberFormat="1" applyFont="1" applyBorder="1">
      <alignment vertical="center"/>
    </xf>
    <xf numFmtId="49" fontId="30" fillId="0" borderId="123" xfId="37" applyNumberFormat="1" applyFont="1" applyBorder="1">
      <alignment vertical="center"/>
    </xf>
    <xf numFmtId="0" fontId="29" fillId="6" borderId="5" xfId="37" applyFont="1" applyFill="1" applyBorder="1" applyAlignment="1">
      <alignment horizontal="center" vertical="center"/>
    </xf>
    <xf numFmtId="0" fontId="29" fillId="6" borderId="9" xfId="37" applyFont="1" applyFill="1" applyBorder="1" applyAlignment="1">
      <alignment horizontal="center" vertical="center"/>
    </xf>
    <xf numFmtId="0" fontId="30" fillId="0" borderId="122" xfId="37" applyFont="1" applyBorder="1">
      <alignment vertical="center"/>
    </xf>
    <xf numFmtId="0" fontId="73" fillId="0" borderId="124" xfId="0" applyFont="1" applyBorder="1" applyAlignment="1">
      <alignment horizontal="left" vertical="center" readingOrder="1"/>
    </xf>
    <xf numFmtId="0" fontId="73" fillId="0" borderId="123" xfId="0" applyFont="1" applyBorder="1" applyAlignment="1">
      <alignment horizontal="left" vertical="center" readingOrder="1"/>
    </xf>
    <xf numFmtId="0" fontId="30" fillId="0" borderId="132" xfId="37" applyFont="1" applyBorder="1">
      <alignment vertical="center"/>
    </xf>
    <xf numFmtId="0" fontId="30" fillId="0" borderId="135" xfId="37" applyFont="1" applyBorder="1">
      <alignment vertical="center"/>
    </xf>
    <xf numFmtId="0" fontId="93" fillId="0" borderId="0" xfId="37" applyFont="1">
      <alignment vertical="center"/>
    </xf>
    <xf numFmtId="0" fontId="10" fillId="6" borderId="57" xfId="37" applyFont="1" applyFill="1" applyBorder="1" applyAlignment="1">
      <alignment horizontal="center" vertical="center"/>
    </xf>
    <xf numFmtId="0" fontId="31" fillId="6" borderId="5" xfId="37" applyFont="1" applyFill="1" applyBorder="1" applyAlignment="1">
      <alignment horizontal="right" vertical="center"/>
    </xf>
    <xf numFmtId="0" fontId="31" fillId="6" borderId="16" xfId="37" applyFont="1" applyFill="1" applyBorder="1" applyAlignment="1">
      <alignment horizontal="right" vertical="center"/>
    </xf>
    <xf numFmtId="0" fontId="30" fillId="0" borderId="137" xfId="37" applyFont="1" applyBorder="1">
      <alignment vertical="center"/>
    </xf>
    <xf numFmtId="0" fontId="34" fillId="0" borderId="133" xfId="37" applyFont="1" applyBorder="1">
      <alignment vertical="center"/>
    </xf>
    <xf numFmtId="0" fontId="34" fillId="0" borderId="134" xfId="37" applyFont="1" applyBorder="1">
      <alignment vertical="center"/>
    </xf>
    <xf numFmtId="0" fontId="29" fillId="6" borderId="9" xfId="37" applyFont="1" applyFill="1" applyBorder="1" applyAlignment="1">
      <alignment horizontal="right" vertical="center"/>
    </xf>
    <xf numFmtId="0" fontId="29" fillId="6" borderId="10" xfId="37" applyFont="1" applyFill="1" applyBorder="1" applyAlignment="1">
      <alignment horizontal="right" vertical="center"/>
    </xf>
    <xf numFmtId="0" fontId="30" fillId="6" borderId="10" xfId="37" applyFont="1" applyFill="1" applyBorder="1">
      <alignment vertical="center"/>
    </xf>
    <xf numFmtId="0" fontId="29" fillId="6" borderId="3" xfId="37" applyFont="1" applyFill="1" applyBorder="1" applyAlignment="1">
      <alignment horizontal="right" vertical="center"/>
    </xf>
    <xf numFmtId="0" fontId="34" fillId="6" borderId="3" xfId="37" applyFont="1" applyFill="1" applyBorder="1">
      <alignment vertical="center"/>
    </xf>
    <xf numFmtId="0" fontId="29" fillId="0" borderId="3" xfId="37" applyFont="1" applyBorder="1" applyAlignment="1">
      <alignment horizontal="left" vertical="center"/>
    </xf>
    <xf numFmtId="0" fontId="31" fillId="6" borderId="3" xfId="37" applyFont="1" applyFill="1" applyBorder="1">
      <alignment vertical="center"/>
    </xf>
    <xf numFmtId="0" fontId="28" fillId="0" borderId="6" xfId="37" applyFont="1" applyBorder="1" applyAlignment="1">
      <alignment horizontal="left" vertical="center"/>
    </xf>
    <xf numFmtId="0" fontId="28" fillId="0" borderId="7" xfId="37" applyFont="1" applyBorder="1" applyAlignment="1">
      <alignment horizontal="left" vertical="center"/>
    </xf>
    <xf numFmtId="0" fontId="30" fillId="0" borderId="0" xfId="37" applyFont="1" applyAlignment="1">
      <alignment horizontal="left" vertical="center" wrapText="1"/>
    </xf>
    <xf numFmtId="0" fontId="34" fillId="0" borderId="6" xfId="37" applyFont="1" applyBorder="1" applyAlignment="1">
      <alignment horizontal="left" vertical="center"/>
    </xf>
    <xf numFmtId="0" fontId="29" fillId="6" borderId="13" xfId="37" applyFont="1" applyFill="1" applyBorder="1" applyAlignment="1">
      <alignment horizontal="right" vertical="center"/>
    </xf>
    <xf numFmtId="0" fontId="30" fillId="0" borderId="204" xfId="37" applyFont="1" applyBorder="1">
      <alignment vertical="center"/>
    </xf>
    <xf numFmtId="0" fontId="30" fillId="0" borderId="139" xfId="37" applyFont="1" applyBorder="1">
      <alignment vertical="center"/>
    </xf>
    <xf numFmtId="0" fontId="28" fillId="14" borderId="16" xfId="37" applyFont="1" applyFill="1" applyBorder="1">
      <alignment vertical="center"/>
    </xf>
    <xf numFmtId="0" fontId="28" fillId="14" borderId="3" xfId="37" applyFont="1" applyFill="1" applyBorder="1">
      <alignment vertical="center"/>
    </xf>
    <xf numFmtId="0" fontId="30" fillId="14" borderId="3" xfId="37" applyFont="1" applyFill="1" applyBorder="1">
      <alignment vertical="center"/>
    </xf>
    <xf numFmtId="0" fontId="30" fillId="14" borderId="66" xfId="37" applyFont="1" applyFill="1" applyBorder="1">
      <alignment vertical="center"/>
    </xf>
    <xf numFmtId="0" fontId="29" fillId="5" borderId="149" xfId="37" applyFont="1" applyFill="1" applyBorder="1" applyAlignment="1">
      <alignment horizontal="right" vertical="center"/>
    </xf>
    <xf numFmtId="0" fontId="29" fillId="0" borderId="149" xfId="37" applyFont="1" applyBorder="1">
      <alignment vertical="center"/>
    </xf>
    <xf numFmtId="0" fontId="30" fillId="0" borderId="149" xfId="37" applyFont="1" applyBorder="1" applyAlignment="1">
      <alignment horizontal="right" vertical="center"/>
    </xf>
    <xf numFmtId="0" fontId="30" fillId="0" borderId="150" xfId="37" applyFont="1" applyBorder="1">
      <alignment vertical="center"/>
    </xf>
    <xf numFmtId="0" fontId="34" fillId="9" borderId="142" xfId="37" applyFont="1" applyFill="1" applyBorder="1" applyAlignment="1">
      <alignment horizontal="center" vertical="center" wrapText="1"/>
    </xf>
    <xf numFmtId="0" fontId="29" fillId="5" borderId="3" xfId="37" applyFont="1" applyFill="1" applyBorder="1" applyAlignment="1">
      <alignment horizontal="right" vertical="center"/>
    </xf>
    <xf numFmtId="0" fontId="30" fillId="0" borderId="155" xfId="37" applyFont="1" applyBorder="1">
      <alignment vertical="center"/>
    </xf>
    <xf numFmtId="0" fontId="29" fillId="5" borderId="6" xfId="37" applyFont="1" applyFill="1" applyBorder="1" applyAlignment="1">
      <alignment horizontal="center" vertical="center"/>
    </xf>
    <xf numFmtId="0" fontId="29" fillId="0" borderId="153" xfId="37" applyFont="1" applyBorder="1">
      <alignment vertical="center"/>
    </xf>
    <xf numFmtId="0" fontId="32" fillId="0" borderId="16" xfId="37" applyFont="1" applyBorder="1" applyAlignment="1">
      <alignment horizontal="left" vertical="center"/>
    </xf>
    <xf numFmtId="0" fontId="32" fillId="0" borderId="3" xfId="37" applyFont="1" applyBorder="1" applyAlignment="1">
      <alignment horizontal="left" vertical="center"/>
    </xf>
    <xf numFmtId="0" fontId="32" fillId="0" borderId="14" xfId="37" applyFont="1" applyBorder="1" applyAlignment="1">
      <alignment horizontal="left" vertical="center"/>
    </xf>
    <xf numFmtId="0" fontId="37" fillId="0" borderId="9" xfId="37" applyFont="1" applyBorder="1" applyAlignment="1">
      <alignment horizontal="left" vertical="center"/>
    </xf>
    <xf numFmtId="177" fontId="30" fillId="0" borderId="10" xfId="40" applyNumberFormat="1" applyFont="1" applyFill="1" applyBorder="1" applyAlignment="1" applyProtection="1">
      <alignment horizontal="left" vertical="center"/>
    </xf>
    <xf numFmtId="0" fontId="34" fillId="8" borderId="3" xfId="37" applyFont="1" applyFill="1" applyBorder="1" applyAlignment="1">
      <alignment horizontal="left" vertical="center" shrinkToFit="1"/>
    </xf>
    <xf numFmtId="14" fontId="30" fillId="0" borderId="0" xfId="37" applyNumberFormat="1" applyFont="1">
      <alignment vertical="center"/>
    </xf>
    <xf numFmtId="0" fontId="32" fillId="0" borderId="13" xfId="37" applyFont="1" applyBorder="1" applyAlignment="1">
      <alignment horizontal="left" vertical="center"/>
    </xf>
    <xf numFmtId="0" fontId="34" fillId="0" borderId="3" xfId="37" applyFont="1" applyBorder="1" applyAlignment="1">
      <alignment horizontal="right" vertical="center"/>
    </xf>
    <xf numFmtId="0" fontId="28" fillId="8" borderId="6" xfId="37" applyFont="1" applyFill="1" applyBorder="1" applyAlignment="1">
      <alignment vertical="center" shrinkToFit="1"/>
    </xf>
    <xf numFmtId="179" fontId="68" fillId="0" borderId="0" xfId="29" applyNumberFormat="1" applyFont="1" applyAlignment="1">
      <alignment vertical="center" wrapText="1"/>
    </xf>
    <xf numFmtId="0" fontId="8" fillId="0" borderId="0" xfId="29" applyFont="1" applyAlignment="1">
      <alignment vertical="center" wrapText="1"/>
    </xf>
    <xf numFmtId="14" fontId="8" fillId="0" borderId="0" xfId="29" applyNumberFormat="1" applyFont="1" applyAlignment="1">
      <alignment vertical="center"/>
    </xf>
    <xf numFmtId="0" fontId="31" fillId="0" borderId="0" xfId="29" applyFont="1" applyAlignment="1">
      <alignment vertical="center"/>
    </xf>
    <xf numFmtId="0" fontId="93" fillId="0" borderId="0" xfId="37" applyFont="1" applyAlignment="1">
      <alignment vertical="center" wrapText="1"/>
    </xf>
    <xf numFmtId="0" fontId="8" fillId="0" borderId="111" xfId="29" applyFont="1" applyBorder="1" applyAlignment="1">
      <alignment vertical="center"/>
    </xf>
    <xf numFmtId="0" fontId="15" fillId="0" borderId="170" xfId="29" applyFont="1" applyBorder="1"/>
    <xf numFmtId="0" fontId="8" fillId="0" borderId="135" xfId="29" applyFont="1" applyBorder="1"/>
    <xf numFmtId="0" fontId="15" fillId="0" borderId="174" xfId="29" applyFont="1" applyBorder="1"/>
    <xf numFmtId="0" fontId="8" fillId="0" borderId="140" xfId="29" applyFont="1" applyBorder="1"/>
    <xf numFmtId="0" fontId="70" fillId="8" borderId="175" xfId="29" applyFont="1" applyFill="1" applyBorder="1" applyAlignment="1">
      <alignment horizontal="center" vertical="center"/>
    </xf>
    <xf numFmtId="0" fontId="70" fillId="8" borderId="108" xfId="29" applyFont="1" applyFill="1" applyBorder="1" applyAlignment="1">
      <alignment horizontal="center" vertical="center"/>
    </xf>
    <xf numFmtId="0" fontId="100" fillId="0" borderId="0" xfId="29" applyFont="1"/>
    <xf numFmtId="0" fontId="8" fillId="0" borderId="130" xfId="29" applyFont="1" applyBorder="1"/>
    <xf numFmtId="0" fontId="29" fillId="10" borderId="6" xfId="37" applyFont="1" applyFill="1" applyBorder="1" applyAlignment="1">
      <alignment horizontal="right" vertical="center"/>
    </xf>
    <xf numFmtId="0" fontId="102" fillId="0" borderId="0" xfId="36" applyFont="1" applyBorder="1" applyAlignment="1" applyProtection="1">
      <alignment horizontal="left" vertical="center"/>
    </xf>
    <xf numFmtId="38" fontId="29" fillId="0" borderId="0" xfId="39" applyFont="1">
      <alignment vertical="center"/>
    </xf>
    <xf numFmtId="0" fontId="34" fillId="8" borderId="14" xfId="37" applyFont="1" applyFill="1" applyBorder="1" applyAlignment="1">
      <alignment vertical="center" shrinkToFit="1"/>
    </xf>
    <xf numFmtId="38" fontId="75" fillId="0" borderId="0" xfId="39" applyFont="1" applyAlignment="1"/>
    <xf numFmtId="38" fontId="103" fillId="0" borderId="0" xfId="39" applyFont="1">
      <alignment vertical="center"/>
    </xf>
    <xf numFmtId="0" fontId="70" fillId="5" borderId="108" xfId="29" applyFont="1" applyFill="1" applyBorder="1" applyAlignment="1" applyProtection="1">
      <alignment horizontal="center" vertical="center"/>
      <protection locked="0"/>
    </xf>
    <xf numFmtId="0" fontId="8" fillId="0" borderId="206" xfId="29" applyFont="1" applyBorder="1"/>
    <xf numFmtId="0" fontId="8" fillId="5" borderId="3" xfId="0" applyFont="1" applyFill="1" applyBorder="1" applyAlignment="1" applyProtection="1">
      <alignment horizontal="center" vertical="center" wrapText="1"/>
      <protection locked="0"/>
    </xf>
    <xf numFmtId="38" fontId="6" fillId="5" borderId="3" xfId="43" applyFont="1" applyFill="1" applyBorder="1" applyAlignment="1" applyProtection="1">
      <alignment horizontal="center" vertical="center" wrapText="1"/>
      <protection locked="0"/>
    </xf>
    <xf numFmtId="38" fontId="8" fillId="5" borderId="3" xfId="43" applyFont="1" applyFill="1" applyBorder="1" applyAlignment="1" applyProtection="1">
      <alignment horizontal="center" vertical="center" wrapText="1"/>
      <protection locked="0"/>
    </xf>
    <xf numFmtId="0" fontId="77" fillId="0" borderId="108" xfId="29" applyFont="1" applyBorder="1" applyAlignment="1">
      <alignment vertical="center"/>
    </xf>
    <xf numFmtId="0" fontId="8" fillId="0" borderId="109" xfId="29" applyFont="1" applyBorder="1"/>
    <xf numFmtId="0" fontId="77" fillId="0" borderId="0" xfId="29" applyFont="1" applyAlignment="1">
      <alignment vertical="center"/>
    </xf>
    <xf numFmtId="0" fontId="70" fillId="10" borderId="0" xfId="29" applyFont="1" applyFill="1" applyAlignment="1" applyProtection="1">
      <alignment horizontal="center" vertical="center"/>
      <protection locked="0"/>
    </xf>
    <xf numFmtId="0" fontId="8" fillId="10" borderId="3" xfId="0" applyFont="1" applyFill="1" applyBorder="1" applyAlignment="1" applyProtection="1">
      <alignment horizontal="center" vertical="center" wrapText="1"/>
      <protection locked="0"/>
    </xf>
    <xf numFmtId="38" fontId="6" fillId="10" borderId="3" xfId="43" applyFont="1" applyFill="1" applyBorder="1" applyAlignment="1" applyProtection="1">
      <alignment horizontal="left" vertical="center" wrapText="1"/>
      <protection locked="0"/>
    </xf>
    <xf numFmtId="38" fontId="8" fillId="10" borderId="3" xfId="43" applyFont="1" applyFill="1" applyBorder="1" applyAlignment="1" applyProtection="1">
      <alignment horizontal="center" vertical="center" wrapText="1"/>
      <protection locked="0"/>
    </xf>
    <xf numFmtId="0" fontId="12" fillId="0" borderId="0" xfId="0" applyFont="1" applyAlignment="1">
      <alignment horizontal="right" vertical="center"/>
    </xf>
    <xf numFmtId="0" fontId="12" fillId="0" borderId="0" xfId="0" applyFont="1" applyAlignment="1">
      <alignment horizontal="left" vertical="center" wrapText="1"/>
    </xf>
    <xf numFmtId="0" fontId="76" fillId="0" borderId="0" xfId="0" applyFont="1" applyAlignment="1">
      <alignment vertical="top"/>
    </xf>
    <xf numFmtId="0" fontId="30" fillId="0" borderId="210" xfId="37" applyFont="1" applyBorder="1">
      <alignment vertical="center"/>
    </xf>
    <xf numFmtId="0" fontId="85" fillId="0" borderId="207" xfId="0" applyFont="1" applyBorder="1" applyAlignment="1">
      <alignment horizontal="left" vertical="center" wrapText="1" readingOrder="1"/>
    </xf>
    <xf numFmtId="0" fontId="85" fillId="0" borderId="208" xfId="0" applyFont="1" applyBorder="1" applyAlignment="1">
      <alignment horizontal="left" vertical="center" wrapText="1" readingOrder="1"/>
    </xf>
    <xf numFmtId="0" fontId="85" fillId="0" borderId="209" xfId="0" applyFont="1" applyBorder="1" applyAlignment="1">
      <alignment horizontal="left" vertical="center" wrapText="1" readingOrder="1"/>
    </xf>
    <xf numFmtId="0" fontId="93" fillId="0" borderId="0" xfId="37" applyFont="1" applyAlignment="1">
      <alignment horizontal="left" vertical="center" wrapText="1"/>
    </xf>
    <xf numFmtId="0" fontId="34" fillId="6" borderId="6" xfId="37" applyFont="1" applyFill="1" applyBorder="1" applyAlignment="1" applyProtection="1">
      <alignment horizontal="center" vertical="center" shrinkToFit="1"/>
      <protection locked="0"/>
    </xf>
    <xf numFmtId="0" fontId="34" fillId="6" borderId="7" xfId="37" applyFont="1" applyFill="1" applyBorder="1" applyAlignment="1" applyProtection="1">
      <alignment horizontal="center" vertical="center" shrinkToFit="1"/>
      <protection locked="0"/>
    </xf>
    <xf numFmtId="0" fontId="31" fillId="14" borderId="56" xfId="37" applyFont="1" applyFill="1" applyBorder="1" applyAlignment="1">
      <alignment horizontal="center" vertical="center"/>
    </xf>
    <xf numFmtId="0" fontId="31" fillId="14" borderId="57" xfId="37" applyFont="1" applyFill="1" applyBorder="1" applyAlignment="1">
      <alignment horizontal="center" vertical="center"/>
    </xf>
    <xf numFmtId="0" fontId="30" fillId="0" borderId="23" xfId="37" applyFont="1" applyBorder="1" applyAlignment="1">
      <alignment horizontal="center" vertical="center"/>
    </xf>
    <xf numFmtId="0" fontId="30" fillId="0" borderId="68" xfId="37" applyFont="1" applyBorder="1" applyAlignment="1">
      <alignment horizontal="center" vertical="center"/>
    </xf>
    <xf numFmtId="0" fontId="30" fillId="0" borderId="24" xfId="37" applyFont="1" applyBorder="1" applyAlignment="1">
      <alignment horizontal="center" vertical="center"/>
    </xf>
    <xf numFmtId="0" fontId="39" fillId="14" borderId="5" xfId="37" applyFont="1" applyFill="1" applyBorder="1" applyAlignment="1">
      <alignment horizontal="left" vertical="center"/>
    </xf>
    <xf numFmtId="0" fontId="39" fillId="14" borderId="6" xfId="37" applyFont="1" applyFill="1" applyBorder="1" applyAlignment="1">
      <alignment horizontal="left" vertical="center"/>
    </xf>
    <xf numFmtId="0" fontId="44" fillId="0" borderId="10" xfId="37" applyFont="1" applyBorder="1" applyAlignment="1">
      <alignment horizontal="left" wrapText="1"/>
    </xf>
    <xf numFmtId="0" fontId="30" fillId="0" borderId="5" xfId="37" applyFont="1" applyBorder="1" applyAlignment="1">
      <alignment horizontal="center" vertical="center"/>
    </xf>
    <xf numFmtId="0" fontId="30" fillId="0" borderId="7" xfId="37" applyFont="1" applyBorder="1" applyAlignment="1">
      <alignment horizontal="center" vertical="center"/>
    </xf>
    <xf numFmtId="0" fontId="31" fillId="5" borderId="5" xfId="37" applyFont="1" applyFill="1" applyBorder="1" applyAlignment="1" applyProtection="1">
      <alignment horizontal="center" vertical="center"/>
      <protection locked="0"/>
    </xf>
    <xf numFmtId="0" fontId="31" fillId="5" borderId="6" xfId="37" applyFont="1" applyFill="1" applyBorder="1" applyAlignment="1" applyProtection="1">
      <alignment horizontal="center" vertical="center"/>
      <protection locked="0"/>
    </xf>
    <xf numFmtId="0" fontId="31" fillId="5" borderId="7" xfId="37" applyFont="1" applyFill="1" applyBorder="1" applyAlignment="1" applyProtection="1">
      <alignment horizontal="center" vertical="center"/>
      <protection locked="0"/>
    </xf>
    <xf numFmtId="0" fontId="29" fillId="0" borderId="56" xfId="37" applyFont="1" applyBorder="1" applyAlignment="1">
      <alignment horizontal="center" vertical="center" wrapText="1"/>
    </xf>
    <xf numFmtId="0" fontId="29" fillId="0" borderId="57" xfId="37" applyFont="1" applyBorder="1" applyAlignment="1">
      <alignment horizontal="center" vertical="center"/>
    </xf>
    <xf numFmtId="0" fontId="29" fillId="0" borderId="74" xfId="37" applyFont="1" applyBorder="1" applyAlignment="1">
      <alignment horizontal="center" vertical="center"/>
    </xf>
    <xf numFmtId="0" fontId="31" fillId="0" borderId="56" xfId="37" applyFont="1" applyBorder="1" applyAlignment="1">
      <alignment horizontal="center" vertical="center"/>
    </xf>
    <xf numFmtId="0" fontId="31" fillId="0" borderId="57" xfId="37" applyFont="1" applyBorder="1" applyAlignment="1">
      <alignment horizontal="center" vertical="center"/>
    </xf>
    <xf numFmtId="0" fontId="55" fillId="0" borderId="5" xfId="37" applyFont="1" applyBorder="1" applyAlignment="1">
      <alignment horizontal="left" vertical="center"/>
    </xf>
    <xf numFmtId="0" fontId="55" fillId="0" borderId="6" xfId="37" applyFont="1" applyBorder="1" applyAlignment="1">
      <alignment horizontal="left" vertical="center"/>
    </xf>
    <xf numFmtId="0" fontId="55" fillId="0" borderId="7" xfId="37" applyFont="1" applyBorder="1" applyAlignment="1">
      <alignment horizontal="left" vertical="center"/>
    </xf>
    <xf numFmtId="0" fontId="40" fillId="5" borderId="9" xfId="37" applyFont="1" applyFill="1" applyBorder="1" applyAlignment="1" applyProtection="1">
      <alignment horizontal="center" vertical="center"/>
      <protection locked="0"/>
    </xf>
    <xf numFmtId="0" fontId="40" fillId="5" borderId="11" xfId="37" applyFont="1" applyFill="1" applyBorder="1" applyAlignment="1" applyProtection="1">
      <alignment horizontal="center" vertical="center"/>
      <protection locked="0"/>
    </xf>
    <xf numFmtId="0" fontId="40" fillId="5" borderId="16" xfId="37" applyFont="1" applyFill="1" applyBorder="1" applyAlignment="1" applyProtection="1">
      <alignment horizontal="center" vertical="center"/>
      <protection locked="0"/>
    </xf>
    <xf numFmtId="0" fontId="40" fillId="5" borderId="14" xfId="37" applyFont="1" applyFill="1" applyBorder="1" applyAlignment="1" applyProtection="1">
      <alignment horizontal="center" vertical="center"/>
      <protection locked="0"/>
    </xf>
    <xf numFmtId="0" fontId="40" fillId="5" borderId="3" xfId="37" applyFont="1" applyFill="1" applyBorder="1" applyAlignment="1" applyProtection="1">
      <alignment horizontal="center" vertical="center" wrapText="1" shrinkToFit="1"/>
      <protection locked="0"/>
    </xf>
    <xf numFmtId="0" fontId="40" fillId="5" borderId="14" xfId="37" applyFont="1" applyFill="1" applyBorder="1" applyAlignment="1" applyProtection="1">
      <alignment horizontal="center" vertical="center" wrapText="1" shrinkToFit="1"/>
      <protection locked="0"/>
    </xf>
    <xf numFmtId="0" fontId="40" fillId="5" borderId="10" xfId="37" applyFont="1" applyFill="1" applyBorder="1" applyAlignment="1" applyProtection="1">
      <alignment horizontal="center" vertical="center" wrapText="1" shrinkToFit="1"/>
      <protection locked="0"/>
    </xf>
    <xf numFmtId="0" fontId="40" fillId="5" borderId="11" xfId="37" applyFont="1" applyFill="1" applyBorder="1" applyAlignment="1" applyProtection="1">
      <alignment horizontal="center" vertical="center" wrapText="1" shrinkToFit="1"/>
      <protection locked="0"/>
    </xf>
    <xf numFmtId="0" fontId="40" fillId="5" borderId="9" xfId="37" applyFont="1" applyFill="1" applyBorder="1" applyAlignment="1" applyProtection="1">
      <alignment horizontal="center" vertical="center" wrapText="1"/>
      <protection locked="0"/>
    </xf>
    <xf numFmtId="0" fontId="40" fillId="5" borderId="11" xfId="37" applyFont="1" applyFill="1" applyBorder="1" applyAlignment="1" applyProtection="1">
      <alignment horizontal="center" vertical="center" wrapText="1"/>
      <protection locked="0"/>
    </xf>
    <xf numFmtId="0" fontId="40" fillId="5" borderId="13" xfId="37" applyFont="1" applyFill="1" applyBorder="1" applyAlignment="1" applyProtection="1">
      <alignment horizontal="center" vertical="center" wrapText="1"/>
      <protection locked="0"/>
    </xf>
    <xf numFmtId="0" fontId="40" fillId="5" borderId="15" xfId="37" applyFont="1" applyFill="1" applyBorder="1" applyAlignment="1" applyProtection="1">
      <alignment horizontal="center" vertical="center" wrapText="1"/>
      <protection locked="0"/>
    </xf>
    <xf numFmtId="0" fontId="40" fillId="5" borderId="16" xfId="37" applyFont="1" applyFill="1" applyBorder="1" applyAlignment="1" applyProtection="1">
      <alignment horizontal="center" vertical="center" wrapText="1"/>
      <protection locked="0"/>
    </xf>
    <xf numFmtId="0" fontId="40" fillId="5" borderId="14" xfId="37" applyFont="1" applyFill="1" applyBorder="1" applyAlignment="1" applyProtection="1">
      <alignment horizontal="center" vertical="center" wrapText="1"/>
      <protection locked="0"/>
    </xf>
    <xf numFmtId="38" fontId="34" fillId="8" borderId="3" xfId="43" applyFont="1" applyFill="1" applyBorder="1" applyAlignment="1" applyProtection="1">
      <alignment horizontal="center" vertical="center" shrinkToFit="1"/>
    </xf>
    <xf numFmtId="0" fontId="34" fillId="8" borderId="16" xfId="37" applyFont="1" applyFill="1" applyBorder="1" applyAlignment="1">
      <alignment horizontal="center" vertical="center" shrinkToFit="1"/>
    </xf>
    <xf numFmtId="0" fontId="34" fillId="8" borderId="3" xfId="37" applyFont="1" applyFill="1" applyBorder="1" applyAlignment="1">
      <alignment horizontal="center" vertical="center" shrinkToFit="1"/>
    </xf>
    <xf numFmtId="0" fontId="30" fillId="0" borderId="16" xfId="37" applyFont="1" applyBorder="1" applyAlignment="1">
      <alignment horizontal="right" vertical="center"/>
    </xf>
    <xf numFmtId="0" fontId="30" fillId="0" borderId="3" xfId="37" applyFont="1" applyBorder="1" applyAlignment="1">
      <alignment horizontal="right" vertical="center"/>
    </xf>
    <xf numFmtId="177" fontId="28" fillId="8" borderId="3" xfId="40" applyNumberFormat="1" applyFont="1" applyFill="1" applyBorder="1" applyAlignment="1" applyProtection="1">
      <alignment horizontal="center" vertical="center" shrinkToFit="1"/>
      <protection locked="0"/>
    </xf>
    <xf numFmtId="177" fontId="28" fillId="8" borderId="14" xfId="40" applyNumberFormat="1" applyFont="1" applyFill="1" applyBorder="1" applyAlignment="1" applyProtection="1">
      <alignment horizontal="center" vertical="center" shrinkToFit="1"/>
      <protection locked="0"/>
    </xf>
    <xf numFmtId="0" fontId="30" fillId="0" borderId="16" xfId="37" applyFont="1" applyBorder="1" applyAlignment="1">
      <alignment horizontal="center" vertical="center"/>
    </xf>
    <xf numFmtId="0" fontId="30" fillId="0" borderId="3" xfId="37" applyFont="1" applyBorder="1" applyAlignment="1">
      <alignment horizontal="center" vertical="center"/>
    </xf>
    <xf numFmtId="0" fontId="32" fillId="0" borderId="9" xfId="37" applyFont="1" applyBorder="1" applyAlignment="1">
      <alignment horizontal="right" vertical="center"/>
    </xf>
    <xf numFmtId="0" fontId="32" fillId="0" borderId="10" xfId="37" applyFont="1" applyBorder="1" applyAlignment="1">
      <alignment horizontal="right" vertical="center"/>
    </xf>
    <xf numFmtId="0" fontId="32" fillId="0" borderId="11" xfId="37" applyFont="1" applyBorder="1" applyAlignment="1">
      <alignment horizontal="right" vertical="center"/>
    </xf>
    <xf numFmtId="0" fontId="30" fillId="0" borderId="122" xfId="37" applyFont="1" applyBorder="1" applyAlignment="1">
      <alignment horizontal="left" vertical="center" wrapText="1"/>
    </xf>
    <xf numFmtId="0" fontId="30" fillId="0" borderId="124" xfId="37" applyFont="1" applyBorder="1" applyAlignment="1">
      <alignment horizontal="left" vertical="center" wrapText="1"/>
    </xf>
    <xf numFmtId="0" fontId="30" fillId="0" borderId="123" xfId="37" applyFont="1" applyBorder="1" applyAlignment="1">
      <alignment horizontal="left" vertical="center" wrapText="1"/>
    </xf>
    <xf numFmtId="0" fontId="28" fillId="8" borderId="5" xfId="37" applyFont="1" applyFill="1" applyBorder="1" applyAlignment="1" applyProtection="1">
      <alignment horizontal="center" vertical="center" shrinkToFit="1"/>
      <protection locked="0"/>
    </xf>
    <xf numFmtId="0" fontId="28" fillId="8" borderId="7" xfId="37" applyFont="1" applyFill="1" applyBorder="1" applyAlignment="1" applyProtection="1">
      <alignment horizontal="center" vertical="center" shrinkToFit="1"/>
      <protection locked="0"/>
    </xf>
    <xf numFmtId="0" fontId="28" fillId="8" borderId="3" xfId="37" applyFont="1" applyFill="1" applyBorder="1" applyAlignment="1" applyProtection="1">
      <alignment horizontal="center" vertical="center" shrinkToFit="1"/>
      <protection locked="0"/>
    </xf>
    <xf numFmtId="0" fontId="28" fillId="8" borderId="14" xfId="37" applyFont="1" applyFill="1" applyBorder="1" applyAlignment="1" applyProtection="1">
      <alignment horizontal="center" vertical="center" shrinkToFit="1"/>
      <protection locked="0"/>
    </xf>
    <xf numFmtId="0" fontId="37" fillId="0" borderId="16" xfId="37" applyFont="1" applyBorder="1" applyAlignment="1">
      <alignment horizontal="left" vertical="center"/>
    </xf>
    <xf numFmtId="0" fontId="37" fillId="0" borderId="3" xfId="37" applyFont="1" applyBorder="1" applyAlignment="1">
      <alignment horizontal="left" vertical="center"/>
    </xf>
    <xf numFmtId="0" fontId="37" fillId="0" borderId="14" xfId="37" applyFont="1" applyBorder="1" applyAlignment="1">
      <alignment horizontal="left" vertical="center"/>
    </xf>
    <xf numFmtId="0" fontId="34" fillId="8" borderId="3" xfId="37" applyFont="1" applyFill="1" applyBorder="1" applyAlignment="1" applyProtection="1">
      <alignment horizontal="center" vertical="center" shrinkToFit="1"/>
      <protection locked="0"/>
    </xf>
    <xf numFmtId="38" fontId="34" fillId="8" borderId="3" xfId="43" applyFont="1" applyFill="1" applyBorder="1" applyAlignment="1" applyProtection="1">
      <alignment horizontal="center" vertical="center" shrinkToFit="1"/>
      <protection locked="0"/>
    </xf>
    <xf numFmtId="0" fontId="34" fillId="8" borderId="14" xfId="37" applyFont="1" applyFill="1" applyBorder="1" applyAlignment="1" applyProtection="1">
      <alignment horizontal="center" vertical="center" shrinkToFit="1"/>
      <protection locked="0"/>
    </xf>
    <xf numFmtId="5" fontId="31" fillId="6" borderId="5" xfId="37" applyNumberFormat="1" applyFont="1" applyFill="1" applyBorder="1" applyAlignment="1" applyProtection="1">
      <alignment horizontal="center" vertical="center" shrinkToFit="1"/>
      <protection locked="0"/>
    </xf>
    <xf numFmtId="5" fontId="31" fillId="6" borderId="6" xfId="37" applyNumberFormat="1" applyFont="1" applyFill="1" applyBorder="1" applyAlignment="1" applyProtection="1">
      <alignment horizontal="center" vertical="center" shrinkToFit="1"/>
      <protection locked="0"/>
    </xf>
    <xf numFmtId="5" fontId="31" fillId="6" borderId="5" xfId="37" applyNumberFormat="1" applyFont="1" applyFill="1" applyBorder="1" applyAlignment="1">
      <alignment horizontal="center" vertical="center" shrinkToFit="1"/>
    </xf>
    <xf numFmtId="5" fontId="31" fillId="6" borderId="6" xfId="37" applyNumberFormat="1" applyFont="1" applyFill="1" applyBorder="1" applyAlignment="1">
      <alignment horizontal="center" vertical="center" shrinkToFit="1"/>
    </xf>
    <xf numFmtId="5" fontId="31" fillId="6" borderId="7" xfId="37" applyNumberFormat="1" applyFont="1" applyFill="1" applyBorder="1" applyAlignment="1">
      <alignment horizontal="center" vertical="center" shrinkToFit="1"/>
    </xf>
    <xf numFmtId="0" fontId="29" fillId="0" borderId="60" xfId="37" applyFont="1" applyBorder="1" applyAlignment="1">
      <alignment horizontal="center" vertical="center"/>
    </xf>
    <xf numFmtId="0" fontId="29" fillId="0" borderId="6" xfId="37" applyFont="1" applyBorder="1" applyAlignment="1">
      <alignment horizontal="center" vertical="center"/>
    </xf>
    <xf numFmtId="0" fontId="29" fillId="0" borderId="7" xfId="37" applyFont="1" applyBorder="1" applyAlignment="1">
      <alignment horizontal="center" vertical="center"/>
    </xf>
    <xf numFmtId="5" fontId="31" fillId="12" borderId="5" xfId="37" applyNumberFormat="1" applyFont="1" applyFill="1" applyBorder="1" applyAlignment="1">
      <alignment horizontal="center" vertical="center" shrinkToFit="1"/>
    </xf>
    <xf numFmtId="5" fontId="31" fillId="12" borderId="6" xfId="37" applyNumberFormat="1" applyFont="1" applyFill="1" applyBorder="1" applyAlignment="1">
      <alignment horizontal="center" vertical="center" shrinkToFit="1"/>
    </xf>
    <xf numFmtId="5" fontId="31" fillId="12" borderId="7" xfId="37" applyNumberFormat="1" applyFont="1" applyFill="1" applyBorder="1" applyAlignment="1">
      <alignment horizontal="center" vertical="center" shrinkToFit="1"/>
    </xf>
    <xf numFmtId="0" fontId="28" fillId="8" borderId="6" xfId="37" applyFont="1" applyFill="1" applyBorder="1" applyAlignment="1">
      <alignment horizontal="center" vertical="center" shrinkToFit="1"/>
    </xf>
    <xf numFmtId="0" fontId="28" fillId="8" borderId="7" xfId="37" applyFont="1" applyFill="1" applyBorder="1" applyAlignment="1">
      <alignment horizontal="center" vertical="center" shrinkToFit="1"/>
    </xf>
    <xf numFmtId="5" fontId="31" fillId="3" borderId="25" xfId="37" applyNumberFormat="1" applyFont="1" applyFill="1" applyBorder="1" applyAlignment="1">
      <alignment horizontal="center" vertical="center"/>
    </xf>
    <xf numFmtId="5" fontId="31" fillId="3" borderId="69" xfId="37" applyNumberFormat="1" applyFont="1" applyFill="1" applyBorder="1" applyAlignment="1">
      <alignment horizontal="center" vertical="center"/>
    </xf>
    <xf numFmtId="5" fontId="31" fillId="3" borderId="26" xfId="37" applyNumberFormat="1" applyFont="1" applyFill="1" applyBorder="1" applyAlignment="1">
      <alignment horizontal="center" vertical="center"/>
    </xf>
    <xf numFmtId="0" fontId="32" fillId="0" borderId="16" xfId="37" applyFont="1" applyBorder="1" applyAlignment="1">
      <alignment horizontal="left" vertical="center"/>
    </xf>
    <xf numFmtId="0" fontId="32" fillId="0" borderId="3" xfId="37" applyFont="1" applyBorder="1" applyAlignment="1">
      <alignment horizontal="left" vertical="center"/>
    </xf>
    <xf numFmtId="0" fontId="32" fillId="0" borderId="14" xfId="37" applyFont="1" applyBorder="1" applyAlignment="1">
      <alignment horizontal="left" vertical="center"/>
    </xf>
    <xf numFmtId="0" fontId="28" fillId="8" borderId="3" xfId="37" applyFont="1" applyFill="1" applyBorder="1" applyAlignment="1">
      <alignment horizontal="center" vertical="center" shrinkToFit="1"/>
    </xf>
    <xf numFmtId="0" fontId="28" fillId="8" borderId="14" xfId="37" applyFont="1" applyFill="1" applyBorder="1" applyAlignment="1">
      <alignment horizontal="center" vertical="center" shrinkToFit="1"/>
    </xf>
    <xf numFmtId="5" fontId="31" fillId="0" borderId="25" xfId="37" applyNumberFormat="1" applyFont="1" applyBorder="1" applyAlignment="1">
      <alignment horizontal="center" vertical="center"/>
    </xf>
    <xf numFmtId="5" fontId="31" fillId="0" borderId="69" xfId="37" applyNumberFormat="1" applyFont="1" applyBorder="1" applyAlignment="1">
      <alignment horizontal="center" vertical="center"/>
    </xf>
    <xf numFmtId="5" fontId="31" fillId="0" borderId="26" xfId="37" applyNumberFormat="1" applyFont="1" applyBorder="1" applyAlignment="1">
      <alignment horizontal="center" vertical="center"/>
    </xf>
    <xf numFmtId="0" fontId="32" fillId="0" borderId="60" xfId="37" applyFont="1" applyBorder="1" applyAlignment="1">
      <alignment horizontal="center" vertical="center" wrapText="1" shrinkToFit="1"/>
    </xf>
    <xf numFmtId="0" fontId="32" fillId="0" borderId="6" xfId="37" applyFont="1" applyBorder="1" applyAlignment="1">
      <alignment horizontal="center" vertical="center" wrapText="1" shrinkToFit="1"/>
    </xf>
    <xf numFmtId="0" fontId="32" fillId="0" borderId="7" xfId="37" applyFont="1" applyBorder="1" applyAlignment="1">
      <alignment horizontal="center" vertical="center" wrapText="1" shrinkToFit="1"/>
    </xf>
    <xf numFmtId="38" fontId="34" fillId="0" borderId="81" xfId="43" applyFont="1" applyFill="1" applyBorder="1" applyAlignment="1" applyProtection="1">
      <alignment horizontal="center" vertical="center" shrinkToFit="1"/>
    </xf>
    <xf numFmtId="38" fontId="34" fillId="0" borderId="117" xfId="43" applyFont="1" applyFill="1" applyBorder="1" applyAlignment="1" applyProtection="1">
      <alignment horizontal="center" vertical="center" shrinkToFit="1"/>
    </xf>
    <xf numFmtId="38" fontId="34" fillId="0" borderId="82" xfId="43" applyFont="1" applyFill="1" applyBorder="1" applyAlignment="1" applyProtection="1">
      <alignment horizontal="center" vertical="center" shrinkToFit="1"/>
    </xf>
    <xf numFmtId="0" fontId="50" fillId="0" borderId="0" xfId="37" applyFont="1" applyAlignment="1">
      <alignment horizontal="left" vertical="center"/>
    </xf>
    <xf numFmtId="0" fontId="50" fillId="0" borderId="0" xfId="37" applyFont="1" applyAlignment="1">
      <alignment horizontal="left" vertical="center" shrinkToFit="1"/>
    </xf>
    <xf numFmtId="0" fontId="32" fillId="0" borderId="5" xfId="37" applyFont="1" applyBorder="1" applyAlignment="1">
      <alignment horizontal="center" vertical="center"/>
    </xf>
    <xf numFmtId="0" fontId="32" fillId="0" borderId="6" xfId="37" applyFont="1" applyBorder="1" applyAlignment="1">
      <alignment horizontal="center" vertical="center"/>
    </xf>
    <xf numFmtId="0" fontId="32" fillId="0" borderId="7" xfId="37" applyFont="1" applyBorder="1" applyAlignment="1">
      <alignment horizontal="center" vertical="center"/>
    </xf>
    <xf numFmtId="0" fontId="39" fillId="0" borderId="6" xfId="37" applyFont="1" applyBorder="1" applyAlignment="1">
      <alignment horizontal="center" vertical="center"/>
    </xf>
    <xf numFmtId="0" fontId="30" fillId="0" borderId="6" xfId="37" applyFont="1" applyBorder="1" applyAlignment="1">
      <alignment horizontal="center" vertical="center"/>
    </xf>
    <xf numFmtId="0" fontId="34" fillId="5" borderId="6" xfId="37" applyFont="1" applyFill="1" applyBorder="1" applyAlignment="1" applyProtection="1">
      <alignment horizontal="center" vertical="center" shrinkToFit="1"/>
      <protection locked="0"/>
    </xf>
    <xf numFmtId="0" fontId="28" fillId="8" borderId="6" xfId="37" applyFont="1" applyFill="1" applyBorder="1" applyAlignment="1" applyProtection="1">
      <alignment horizontal="center" vertical="center" shrinkToFit="1"/>
      <protection locked="0"/>
    </xf>
    <xf numFmtId="0" fontId="30" fillId="0" borderId="5" xfId="37" applyFont="1" applyBorder="1" applyAlignment="1">
      <alignment horizontal="right" vertical="center"/>
    </xf>
    <xf numFmtId="0" fontId="30" fillId="0" borderId="6" xfId="37" applyFont="1" applyBorder="1" applyAlignment="1">
      <alignment horizontal="right" vertical="center"/>
    </xf>
    <xf numFmtId="0" fontId="30" fillId="0" borderId="5" xfId="37" applyFont="1" applyBorder="1" applyAlignment="1">
      <alignment horizontal="left" vertical="center"/>
    </xf>
    <xf numFmtId="0" fontId="30" fillId="0" borderId="6" xfId="37" applyFont="1" applyBorder="1" applyAlignment="1">
      <alignment horizontal="left" vertical="center"/>
    </xf>
    <xf numFmtId="0" fontId="30" fillId="0" borderId="7" xfId="37" applyFont="1" applyBorder="1" applyAlignment="1">
      <alignment horizontal="left" vertical="center"/>
    </xf>
    <xf numFmtId="0" fontId="36" fillId="0" borderId="5" xfId="37" applyFont="1" applyBorder="1" applyAlignment="1">
      <alignment horizontal="left" vertical="center"/>
    </xf>
    <xf numFmtId="0" fontId="36" fillId="0" borderId="6" xfId="37" applyFont="1" applyBorder="1" applyAlignment="1">
      <alignment horizontal="left" vertical="center"/>
    </xf>
    <xf numFmtId="0" fontId="36" fillId="0" borderId="7" xfId="37" applyFont="1" applyBorder="1" applyAlignment="1">
      <alignment horizontal="left" vertical="center"/>
    </xf>
    <xf numFmtId="0" fontId="34" fillId="8" borderId="0" xfId="37" applyFont="1" applyFill="1" applyAlignment="1">
      <alignment horizontal="center" vertical="center" shrinkToFit="1"/>
    </xf>
    <xf numFmtId="0" fontId="29" fillId="0" borderId="85" xfId="37" applyFont="1" applyBorder="1" applyAlignment="1">
      <alignment horizontal="center" vertical="center"/>
    </xf>
    <xf numFmtId="0" fontId="29" fillId="0" borderId="69" xfId="37" applyFont="1" applyBorder="1" applyAlignment="1">
      <alignment horizontal="center" vertical="center"/>
    </xf>
    <xf numFmtId="0" fontId="29" fillId="0" borderId="26" xfId="37" applyFont="1" applyBorder="1" applyAlignment="1">
      <alignment horizontal="center" vertical="center"/>
    </xf>
    <xf numFmtId="5" fontId="31" fillId="9" borderId="61" xfId="37" applyNumberFormat="1" applyFont="1" applyFill="1" applyBorder="1" applyAlignment="1">
      <alignment horizontal="center" vertical="center"/>
    </xf>
    <xf numFmtId="5" fontId="31" fillId="9" borderId="62" xfId="37" applyNumberFormat="1" applyFont="1" applyFill="1" applyBorder="1" applyAlignment="1">
      <alignment horizontal="center" vertical="center"/>
    </xf>
    <xf numFmtId="5" fontId="31" fillId="9" borderId="87" xfId="37" applyNumberFormat="1" applyFont="1" applyFill="1" applyBorder="1" applyAlignment="1">
      <alignment horizontal="center" vertical="center"/>
    </xf>
    <xf numFmtId="5" fontId="31" fillId="11" borderId="18" xfId="37" applyNumberFormat="1" applyFont="1" applyFill="1" applyBorder="1" applyAlignment="1">
      <alignment horizontal="center" vertical="center"/>
    </xf>
    <xf numFmtId="5" fontId="31" fillId="11" borderId="64" xfId="37" applyNumberFormat="1" applyFont="1" applyFill="1" applyBorder="1" applyAlignment="1">
      <alignment horizontal="center" vertical="center"/>
    </xf>
    <xf numFmtId="0" fontId="30" fillId="0" borderId="79" xfId="37" applyFont="1" applyBorder="1" applyAlignment="1">
      <alignment horizontal="center" vertical="center"/>
    </xf>
    <xf numFmtId="0" fontId="30" fillId="0" borderId="86" xfId="37" applyFont="1" applyBorder="1" applyAlignment="1">
      <alignment horizontal="center" vertical="center"/>
    </xf>
    <xf numFmtId="0" fontId="34" fillId="5" borderId="9" xfId="37" applyFont="1" applyFill="1" applyBorder="1" applyAlignment="1" applyProtection="1">
      <alignment horizontal="center" vertical="center" wrapText="1"/>
      <protection locked="0"/>
    </xf>
    <xf numFmtId="0" fontId="34" fillId="5" borderId="10" xfId="37" applyFont="1" applyFill="1" applyBorder="1" applyAlignment="1" applyProtection="1">
      <alignment horizontal="center" vertical="center" wrapText="1"/>
      <protection locked="0"/>
    </xf>
    <xf numFmtId="0" fontId="34" fillId="5" borderId="11" xfId="37" applyFont="1" applyFill="1" applyBorder="1" applyAlignment="1" applyProtection="1">
      <alignment horizontal="center" vertical="center" wrapText="1"/>
      <protection locked="0"/>
    </xf>
    <xf numFmtId="0" fontId="34" fillId="5" borderId="16" xfId="37" applyFont="1" applyFill="1" applyBorder="1" applyAlignment="1" applyProtection="1">
      <alignment horizontal="center" vertical="center" wrapText="1"/>
      <protection locked="0"/>
    </xf>
    <xf numFmtId="0" fontId="34" fillId="5" borderId="3" xfId="37" applyFont="1" applyFill="1" applyBorder="1" applyAlignment="1" applyProtection="1">
      <alignment horizontal="center" vertical="center" wrapText="1"/>
      <protection locked="0"/>
    </xf>
    <xf numFmtId="0" fontId="34" fillId="5" borderId="14" xfId="37" applyFont="1" applyFill="1" applyBorder="1" applyAlignment="1" applyProtection="1">
      <alignment horizontal="center" vertical="center" wrapText="1"/>
      <protection locked="0"/>
    </xf>
    <xf numFmtId="5" fontId="34" fillId="0" borderId="11" xfId="43" applyNumberFormat="1" applyFont="1" applyFill="1" applyBorder="1" applyAlignment="1" applyProtection="1">
      <alignment horizontal="center" vertical="center" shrinkToFit="1"/>
    </xf>
    <xf numFmtId="5" fontId="34" fillId="0" borderId="14" xfId="43" applyNumberFormat="1" applyFont="1" applyFill="1" applyBorder="1" applyAlignment="1" applyProtection="1">
      <alignment horizontal="center" vertical="center" shrinkToFit="1"/>
    </xf>
    <xf numFmtId="0" fontId="101" fillId="5" borderId="9" xfId="37" applyFont="1" applyFill="1" applyBorder="1" applyAlignment="1" applyProtection="1">
      <alignment horizontal="center" vertical="center"/>
      <protection locked="0"/>
    </xf>
    <xf numFmtId="0" fontId="101" fillId="5" borderId="11" xfId="37" applyFont="1" applyFill="1" applyBorder="1" applyAlignment="1" applyProtection="1">
      <alignment horizontal="center" vertical="center"/>
      <protection locked="0"/>
    </xf>
    <xf numFmtId="0" fontId="101" fillId="5" borderId="16" xfId="37" applyFont="1" applyFill="1" applyBorder="1" applyAlignment="1" applyProtection="1">
      <alignment horizontal="center" vertical="center"/>
      <protection locked="0"/>
    </xf>
    <xf numFmtId="0" fontId="101" fillId="5" borderId="14" xfId="37" applyFont="1" applyFill="1" applyBorder="1" applyAlignment="1" applyProtection="1">
      <alignment horizontal="center" vertical="center"/>
      <protection locked="0"/>
    </xf>
    <xf numFmtId="0" fontId="34" fillId="5" borderId="80" xfId="43" applyNumberFormat="1" applyFont="1" applyFill="1" applyBorder="1" applyAlignment="1" applyProtection="1">
      <alignment horizontal="center" vertical="center" shrinkToFit="1"/>
      <protection locked="0"/>
    </xf>
    <xf numFmtId="0" fontId="34" fillId="5" borderId="15" xfId="43" applyNumberFormat="1" applyFont="1" applyFill="1" applyBorder="1" applyAlignment="1" applyProtection="1">
      <alignment horizontal="center" vertical="center" shrinkToFit="1"/>
      <protection locked="0"/>
    </xf>
    <xf numFmtId="38" fontId="34" fillId="0" borderId="193" xfId="43" applyFont="1" applyFill="1" applyBorder="1" applyAlignment="1" applyProtection="1">
      <alignment horizontal="center" vertical="center" shrinkToFit="1"/>
    </xf>
    <xf numFmtId="38" fontId="34" fillId="0" borderId="118" xfId="43" applyFont="1" applyFill="1" applyBorder="1" applyAlignment="1" applyProtection="1">
      <alignment horizontal="center" vertical="center" shrinkToFit="1"/>
    </xf>
    <xf numFmtId="0" fontId="34" fillId="5" borderId="71" xfId="43" applyNumberFormat="1" applyFont="1" applyFill="1" applyBorder="1" applyAlignment="1" applyProtection="1">
      <alignment horizontal="center" vertical="center" shrinkToFit="1"/>
      <protection locked="0"/>
    </xf>
    <xf numFmtId="0" fontId="34" fillId="5" borderId="14" xfId="43" applyNumberFormat="1" applyFont="1" applyFill="1" applyBorder="1" applyAlignment="1" applyProtection="1">
      <alignment horizontal="center" vertical="center" shrinkToFit="1"/>
      <protection locked="0"/>
    </xf>
    <xf numFmtId="0" fontId="55" fillId="14" borderId="5" xfId="37" applyFont="1" applyFill="1" applyBorder="1" applyAlignment="1">
      <alignment horizontal="left" vertical="center"/>
    </xf>
    <xf numFmtId="0" fontId="55" fillId="14" borderId="6" xfId="37" applyFont="1" applyFill="1" applyBorder="1" applyAlignment="1">
      <alignment horizontal="left" vertical="center"/>
    </xf>
    <xf numFmtId="0" fontId="55" fillId="14" borderId="7" xfId="37" applyFont="1" applyFill="1" applyBorder="1" applyAlignment="1">
      <alignment horizontal="left" vertical="center"/>
    </xf>
    <xf numFmtId="0" fontId="29" fillId="0" borderId="5" xfId="37" applyFont="1" applyBorder="1" applyAlignment="1">
      <alignment horizontal="left" vertical="center"/>
    </xf>
    <xf numFmtId="0" fontId="29" fillId="0" borderId="6" xfId="37" applyFont="1" applyBorder="1" applyAlignment="1">
      <alignment horizontal="left" vertical="center"/>
    </xf>
    <xf numFmtId="0" fontId="29" fillId="0" borderId="7" xfId="37" applyFont="1" applyBorder="1" applyAlignment="1">
      <alignment horizontal="left" vertical="center"/>
    </xf>
    <xf numFmtId="0" fontId="55" fillId="0" borderId="9" xfId="37" applyFont="1" applyBorder="1" applyAlignment="1">
      <alignment horizontal="left" vertical="center"/>
    </xf>
    <xf numFmtId="0" fontId="55" fillId="0" borderId="10" xfId="37" applyFont="1" applyBorder="1" applyAlignment="1">
      <alignment horizontal="left" vertical="center"/>
    </xf>
    <xf numFmtId="0" fontId="55" fillId="0" borderId="11" xfId="37" applyFont="1" applyBorder="1" applyAlignment="1">
      <alignment horizontal="left" vertical="center"/>
    </xf>
    <xf numFmtId="0" fontId="55" fillId="0" borderId="13" xfId="37" applyFont="1" applyBorder="1" applyAlignment="1">
      <alignment horizontal="left" vertical="center"/>
    </xf>
    <xf numFmtId="0" fontId="55" fillId="0" borderId="0" xfId="37" applyFont="1" applyAlignment="1">
      <alignment horizontal="left" vertical="center"/>
    </xf>
    <xf numFmtId="0" fontId="55" fillId="0" borderId="15" xfId="37" applyFont="1" applyBorder="1" applyAlignment="1">
      <alignment horizontal="left" vertical="center"/>
    </xf>
    <xf numFmtId="0" fontId="34" fillId="5" borderId="13" xfId="37" applyFont="1" applyFill="1" applyBorder="1" applyAlignment="1" applyProtection="1">
      <alignment horizontal="center" vertical="center" wrapText="1"/>
      <protection locked="0"/>
    </xf>
    <xf numFmtId="0" fontId="34" fillId="5" borderId="0" xfId="37" applyFont="1" applyFill="1" applyAlignment="1" applyProtection="1">
      <alignment horizontal="center" vertical="center" wrapText="1"/>
      <protection locked="0"/>
    </xf>
    <xf numFmtId="0" fontId="34" fillId="5" borderId="15" xfId="37" applyFont="1" applyFill="1" applyBorder="1" applyAlignment="1" applyProtection="1">
      <alignment horizontal="center" vertical="center" wrapText="1"/>
      <protection locked="0"/>
    </xf>
    <xf numFmtId="0" fontId="40" fillId="0" borderId="9" xfId="37" applyFont="1" applyBorder="1" applyAlignment="1">
      <alignment horizontal="center" vertical="center" wrapText="1"/>
    </xf>
    <xf numFmtId="0" fontId="40" fillId="0" borderId="11" xfId="37" applyFont="1" applyBorder="1" applyAlignment="1">
      <alignment horizontal="center" vertical="center" wrapText="1"/>
    </xf>
    <xf numFmtId="0" fontId="40" fillId="0" borderId="16" xfId="37" applyFont="1" applyBorder="1" applyAlignment="1">
      <alignment horizontal="center" vertical="center" wrapText="1"/>
    </xf>
    <xf numFmtId="0" fontId="40" fillId="0" borderId="14" xfId="37" applyFont="1" applyBorder="1" applyAlignment="1">
      <alignment horizontal="center" vertical="center" wrapText="1"/>
    </xf>
    <xf numFmtId="0" fontId="39" fillId="0" borderId="9" xfId="37" applyFont="1" applyBorder="1" applyAlignment="1">
      <alignment horizontal="center" vertical="center" wrapText="1"/>
    </xf>
    <xf numFmtId="0" fontId="39" fillId="0" borderId="11" xfId="37" applyFont="1" applyBorder="1" applyAlignment="1">
      <alignment horizontal="center" vertical="center" wrapText="1"/>
    </xf>
    <xf numFmtId="0" fontId="39" fillId="0" borderId="16" xfId="37" applyFont="1" applyBorder="1" applyAlignment="1">
      <alignment horizontal="center" vertical="center" wrapText="1"/>
    </xf>
    <xf numFmtId="0" fontId="39" fillId="0" borderId="14" xfId="37" applyFont="1" applyBorder="1" applyAlignment="1">
      <alignment horizontal="center" vertical="center" wrapText="1"/>
    </xf>
    <xf numFmtId="0" fontId="39" fillId="0" borderId="10" xfId="37" applyFont="1" applyBorder="1" applyAlignment="1">
      <alignment horizontal="center" vertical="center" wrapText="1"/>
    </xf>
    <xf numFmtId="0" fontId="39" fillId="0" borderId="3" xfId="37" applyFont="1" applyBorder="1" applyAlignment="1">
      <alignment horizontal="center" vertical="center" wrapText="1"/>
    </xf>
    <xf numFmtId="0" fontId="28" fillId="0" borderId="0" xfId="37" applyFont="1" applyAlignment="1">
      <alignment horizontal="center" vertical="center"/>
    </xf>
    <xf numFmtId="0" fontId="38" fillId="0" borderId="3" xfId="37" applyFont="1" applyBorder="1" applyAlignment="1">
      <alignment horizontal="center" vertical="center"/>
    </xf>
    <xf numFmtId="0" fontId="28" fillId="7" borderId="6" xfId="37" applyFont="1" applyFill="1" applyBorder="1" applyAlignment="1">
      <alignment horizontal="center" vertical="center" shrinkToFit="1"/>
    </xf>
    <xf numFmtId="0" fontId="28" fillId="7" borderId="7" xfId="37" applyFont="1" applyFill="1" applyBorder="1" applyAlignment="1">
      <alignment horizontal="center" vertical="center" shrinkToFit="1"/>
    </xf>
    <xf numFmtId="0" fontId="29" fillId="0" borderId="5" xfId="37" applyFont="1" applyBorder="1" applyAlignment="1">
      <alignment horizontal="center" vertical="center"/>
    </xf>
    <xf numFmtId="0" fontId="28" fillId="0" borderId="5" xfId="37" applyFont="1" applyBorder="1" applyAlignment="1">
      <alignment horizontal="center" vertical="center"/>
    </xf>
    <xf numFmtId="0" fontId="28" fillId="0" borderId="6" xfId="37" applyFont="1" applyBorder="1" applyAlignment="1">
      <alignment horizontal="center" vertical="center"/>
    </xf>
    <xf numFmtId="3" fontId="34" fillId="5" borderId="83" xfId="43" applyNumberFormat="1" applyFont="1" applyFill="1" applyBorder="1" applyAlignment="1" applyProtection="1">
      <alignment horizontal="center" vertical="center" shrinkToFit="1"/>
      <protection locked="0"/>
    </xf>
    <xf numFmtId="3" fontId="34" fillId="5" borderId="84" xfId="43" applyNumberFormat="1" applyFont="1" applyFill="1" applyBorder="1" applyAlignment="1" applyProtection="1">
      <alignment horizontal="center" vertical="center" shrinkToFit="1"/>
      <protection locked="0"/>
    </xf>
    <xf numFmtId="3" fontId="34" fillId="5" borderId="188" xfId="43" applyNumberFormat="1" applyFont="1" applyFill="1" applyBorder="1" applyAlignment="1" applyProtection="1">
      <alignment horizontal="center" vertical="center" shrinkToFit="1"/>
      <protection locked="0"/>
    </xf>
    <xf numFmtId="0" fontId="40" fillId="0" borderId="9" xfId="37" applyFont="1" applyBorder="1" applyAlignment="1">
      <alignment horizontal="center" vertical="center"/>
    </xf>
    <xf numFmtId="0" fontId="40" fillId="0" borderId="11" xfId="37" applyFont="1" applyBorder="1" applyAlignment="1">
      <alignment horizontal="center" vertical="center"/>
    </xf>
    <xf numFmtId="0" fontId="40" fillId="0" borderId="16" xfId="37" applyFont="1" applyBorder="1" applyAlignment="1">
      <alignment horizontal="center" vertical="center"/>
    </xf>
    <xf numFmtId="0" fontId="40" fillId="0" borderId="14" xfId="37" applyFont="1" applyBorder="1" applyAlignment="1">
      <alignment horizontal="center" vertical="center"/>
    </xf>
    <xf numFmtId="0" fontId="32" fillId="0" borderId="9" xfId="37" applyFont="1" applyBorder="1" applyAlignment="1">
      <alignment horizontal="left" vertical="center" wrapText="1"/>
    </xf>
    <xf numFmtId="0" fontId="32" fillId="0" borderId="10" xfId="37" applyFont="1" applyBorder="1" applyAlignment="1">
      <alignment horizontal="left" vertical="center" wrapText="1"/>
    </xf>
    <xf numFmtId="0" fontId="32" fillId="0" borderId="11" xfId="37" applyFont="1" applyBorder="1" applyAlignment="1">
      <alignment horizontal="left" vertical="center" wrapText="1"/>
    </xf>
    <xf numFmtId="0" fontId="32" fillId="0" borderId="16" xfId="37" applyFont="1" applyBorder="1" applyAlignment="1">
      <alignment horizontal="left" vertical="center" wrapText="1"/>
    </xf>
    <xf numFmtId="0" fontId="32" fillId="0" borderId="3" xfId="37" applyFont="1" applyBorder="1" applyAlignment="1">
      <alignment horizontal="left" vertical="center" wrapText="1"/>
    </xf>
    <xf numFmtId="0" fontId="32" fillId="0" borderId="14" xfId="37" applyFont="1" applyBorder="1" applyAlignment="1">
      <alignment horizontal="left" vertical="center" wrapText="1"/>
    </xf>
    <xf numFmtId="0" fontId="32" fillId="0" borderId="10" xfId="37" applyFont="1" applyBorder="1" applyAlignment="1">
      <alignment horizontal="center" vertical="center"/>
    </xf>
    <xf numFmtId="0" fontId="32" fillId="0" borderId="11" xfId="37" applyFont="1" applyBorder="1" applyAlignment="1">
      <alignment horizontal="center" vertical="center"/>
    </xf>
    <xf numFmtId="5" fontId="31" fillId="6" borderId="7" xfId="37" applyNumberFormat="1" applyFont="1" applyFill="1" applyBorder="1" applyAlignment="1" applyProtection="1">
      <alignment horizontal="center" vertical="center" shrinkToFit="1"/>
      <protection locked="0"/>
    </xf>
    <xf numFmtId="5" fontId="31" fillId="12" borderId="5" xfId="37" applyNumberFormat="1" applyFont="1" applyFill="1" applyBorder="1" applyAlignment="1" applyProtection="1">
      <alignment horizontal="center" vertical="center" shrinkToFit="1"/>
      <protection locked="0"/>
    </xf>
    <xf numFmtId="5" fontId="31" fillId="12" borderId="6" xfId="37" applyNumberFormat="1" applyFont="1" applyFill="1" applyBorder="1" applyAlignment="1" applyProtection="1">
      <alignment horizontal="center" vertical="center" shrinkToFit="1"/>
      <protection locked="0"/>
    </xf>
    <xf numFmtId="5" fontId="31" fillId="12" borderId="7" xfId="37" applyNumberFormat="1" applyFont="1" applyFill="1" applyBorder="1" applyAlignment="1" applyProtection="1">
      <alignment horizontal="center" vertical="center" shrinkToFit="1"/>
      <protection locked="0"/>
    </xf>
    <xf numFmtId="5" fontId="31" fillId="4" borderId="5" xfId="37" applyNumberFormat="1" applyFont="1" applyFill="1" applyBorder="1" applyAlignment="1" applyProtection="1">
      <alignment horizontal="center" vertical="center" shrinkToFit="1"/>
      <protection locked="0"/>
    </xf>
    <xf numFmtId="5" fontId="31" fillId="4" borderId="6" xfId="37" applyNumberFormat="1" applyFont="1" applyFill="1" applyBorder="1" applyAlignment="1" applyProtection="1">
      <alignment horizontal="center" vertical="center" shrinkToFit="1"/>
      <protection locked="0"/>
    </xf>
    <xf numFmtId="5" fontId="31" fillId="4" borderId="7" xfId="37" applyNumberFormat="1" applyFont="1" applyFill="1" applyBorder="1" applyAlignment="1" applyProtection="1">
      <alignment horizontal="center" vertical="center" shrinkToFit="1"/>
      <protection locked="0"/>
    </xf>
    <xf numFmtId="0" fontId="30" fillId="0" borderId="23" xfId="37" applyFont="1" applyBorder="1" applyAlignment="1">
      <alignment horizontal="center" vertical="center" wrapText="1"/>
    </xf>
    <xf numFmtId="0" fontId="30" fillId="0" borderId="68" xfId="37" applyFont="1" applyBorder="1" applyAlignment="1">
      <alignment horizontal="center" vertical="center" wrapText="1"/>
    </xf>
    <xf numFmtId="0" fontId="30" fillId="0" borderId="24" xfId="37" applyFont="1" applyBorder="1" applyAlignment="1">
      <alignment horizontal="center" vertical="center" wrapText="1"/>
    </xf>
    <xf numFmtId="0" fontId="28" fillId="14" borderId="16" xfId="37" applyFont="1" applyFill="1" applyBorder="1" applyAlignment="1">
      <alignment horizontal="left" vertical="center"/>
    </xf>
    <xf numFmtId="0" fontId="28" fillId="14" borderId="3" xfId="37" applyFont="1" applyFill="1" applyBorder="1" applyAlignment="1">
      <alignment horizontal="left" vertical="center"/>
    </xf>
    <xf numFmtId="0" fontId="28" fillId="14" borderId="66" xfId="37" applyFont="1" applyFill="1" applyBorder="1" applyAlignment="1">
      <alignment horizontal="left" vertical="center"/>
    </xf>
    <xf numFmtId="0" fontId="28" fillId="7" borderId="6" xfId="37" applyFont="1" applyFill="1" applyBorder="1" applyAlignment="1">
      <alignment horizontal="center" vertical="center"/>
    </xf>
    <xf numFmtId="0" fontId="28" fillId="7" borderId="7" xfId="37" applyFont="1" applyFill="1" applyBorder="1" applyAlignment="1">
      <alignment horizontal="center" vertical="center"/>
    </xf>
    <xf numFmtId="49" fontId="28" fillId="7" borderId="6" xfId="37" applyNumberFormat="1" applyFont="1" applyFill="1" applyBorder="1" applyAlignment="1">
      <alignment horizontal="center" vertical="center"/>
    </xf>
    <xf numFmtId="3" fontId="34" fillId="5" borderId="9" xfId="43" applyNumberFormat="1" applyFont="1" applyFill="1" applyBorder="1" applyAlignment="1" applyProtection="1">
      <alignment horizontal="center" vertical="center" shrinkToFit="1"/>
    </xf>
    <xf numFmtId="3" fontId="34" fillId="5" borderId="10" xfId="43" applyNumberFormat="1" applyFont="1" applyFill="1" applyBorder="1" applyAlignment="1" applyProtection="1">
      <alignment horizontal="center" vertical="center" shrinkToFit="1"/>
    </xf>
    <xf numFmtId="3" fontId="34" fillId="5" borderId="16" xfId="43" applyNumberFormat="1" applyFont="1" applyFill="1" applyBorder="1" applyAlignment="1" applyProtection="1">
      <alignment horizontal="center" vertical="center" shrinkToFit="1"/>
    </xf>
    <xf numFmtId="3" fontId="34" fillId="5" borderId="3" xfId="43" applyNumberFormat="1" applyFont="1" applyFill="1" applyBorder="1" applyAlignment="1" applyProtection="1">
      <alignment horizontal="center" vertical="center" shrinkToFit="1"/>
    </xf>
    <xf numFmtId="3" fontId="34" fillId="5" borderId="83" xfId="43" applyNumberFormat="1" applyFont="1" applyFill="1" applyBorder="1" applyAlignment="1" applyProtection="1">
      <alignment horizontal="center" vertical="center" shrinkToFit="1"/>
    </xf>
    <xf numFmtId="3" fontId="34" fillId="5" borderId="84" xfId="43" applyNumberFormat="1" applyFont="1" applyFill="1" applyBorder="1" applyAlignment="1" applyProtection="1">
      <alignment horizontal="center" vertical="center" shrinkToFit="1"/>
    </xf>
    <xf numFmtId="3" fontId="34" fillId="5" borderId="188" xfId="43" applyNumberFormat="1" applyFont="1" applyFill="1" applyBorder="1" applyAlignment="1" applyProtection="1">
      <alignment horizontal="center" vertical="center" shrinkToFit="1"/>
    </xf>
    <xf numFmtId="0" fontId="40" fillId="5" borderId="3" xfId="37" applyFont="1" applyFill="1" applyBorder="1" applyAlignment="1">
      <alignment horizontal="center" vertical="center" wrapText="1" shrinkToFit="1"/>
    </xf>
    <xf numFmtId="0" fontId="40" fillId="5" borderId="14" xfId="37" applyFont="1" applyFill="1" applyBorder="1" applyAlignment="1">
      <alignment horizontal="center" vertical="center" wrapText="1" shrinkToFit="1"/>
    </xf>
    <xf numFmtId="0" fontId="34" fillId="5" borderId="80" xfId="43" applyNumberFormat="1" applyFont="1" applyFill="1" applyBorder="1" applyAlignment="1" applyProtection="1">
      <alignment horizontal="center" vertical="center" shrinkToFit="1"/>
    </xf>
    <xf numFmtId="0" fontId="34" fillId="5" borderId="15" xfId="43" applyNumberFormat="1" applyFont="1" applyFill="1" applyBorder="1" applyAlignment="1" applyProtection="1">
      <alignment horizontal="center" vertical="center" shrinkToFit="1"/>
    </xf>
    <xf numFmtId="0" fontId="34" fillId="5" borderId="9" xfId="37" applyFont="1" applyFill="1" applyBorder="1" applyAlignment="1">
      <alignment horizontal="center" vertical="center" wrapText="1"/>
    </xf>
    <xf numFmtId="0" fontId="34" fillId="5" borderId="10" xfId="37" applyFont="1" applyFill="1" applyBorder="1" applyAlignment="1">
      <alignment horizontal="center" vertical="center" wrapText="1"/>
    </xf>
    <xf numFmtId="0" fontId="34" fillId="5" borderId="11" xfId="37" applyFont="1" applyFill="1" applyBorder="1" applyAlignment="1">
      <alignment horizontal="center" vertical="center" wrapText="1"/>
    </xf>
    <xf numFmtId="0" fontId="34" fillId="5" borderId="13" xfId="37" applyFont="1" applyFill="1" applyBorder="1" applyAlignment="1">
      <alignment horizontal="center" vertical="center" wrapText="1"/>
    </xf>
    <xf numFmtId="0" fontId="34" fillId="5" borderId="0" xfId="37" applyFont="1" applyFill="1" applyAlignment="1">
      <alignment horizontal="center" vertical="center" wrapText="1"/>
    </xf>
    <xf numFmtId="0" fontId="34" fillId="5" borderId="15" xfId="37" applyFont="1" applyFill="1" applyBorder="1" applyAlignment="1">
      <alignment horizontal="center" vertical="center" wrapText="1"/>
    </xf>
    <xf numFmtId="0" fontId="40" fillId="5" borderId="10" xfId="37" applyFont="1" applyFill="1" applyBorder="1" applyAlignment="1">
      <alignment horizontal="center" vertical="center" wrapText="1" shrinkToFit="1"/>
    </xf>
    <xf numFmtId="0" fontId="40" fillId="5" borderId="11" xfId="37" applyFont="1" applyFill="1" applyBorder="1" applyAlignment="1">
      <alignment horizontal="center" vertical="center" wrapText="1" shrinkToFit="1"/>
    </xf>
    <xf numFmtId="0" fontId="101" fillId="5" borderId="9" xfId="37" applyFont="1" applyFill="1" applyBorder="1" applyAlignment="1">
      <alignment horizontal="center" vertical="center"/>
    </xf>
    <xf numFmtId="0" fontId="101" fillId="5" borderId="11" xfId="37" applyFont="1" applyFill="1" applyBorder="1" applyAlignment="1">
      <alignment horizontal="center" vertical="center"/>
    </xf>
    <xf numFmtId="0" fontId="101" fillId="5" borderId="16" xfId="37" applyFont="1" applyFill="1" applyBorder="1" applyAlignment="1">
      <alignment horizontal="center" vertical="center"/>
    </xf>
    <xf numFmtId="0" fontId="101" fillId="5" borderId="14" xfId="37" applyFont="1" applyFill="1" applyBorder="1" applyAlignment="1">
      <alignment horizontal="center" vertical="center"/>
    </xf>
    <xf numFmtId="0" fontId="40" fillId="5" borderId="9" xfId="37" applyFont="1" applyFill="1" applyBorder="1" applyAlignment="1">
      <alignment horizontal="center" vertical="center"/>
    </xf>
    <xf numFmtId="0" fontId="40" fillId="5" borderId="11" xfId="37" applyFont="1" applyFill="1" applyBorder="1" applyAlignment="1">
      <alignment horizontal="center" vertical="center"/>
    </xf>
    <xf numFmtId="0" fontId="40" fillId="5" borderId="16" xfId="37" applyFont="1" applyFill="1" applyBorder="1" applyAlignment="1">
      <alignment horizontal="center" vertical="center"/>
    </xf>
    <xf numFmtId="0" fontId="40" fillId="5" borderId="14" xfId="37" applyFont="1" applyFill="1" applyBorder="1" applyAlignment="1">
      <alignment horizontal="center" vertical="center"/>
    </xf>
    <xf numFmtId="0" fontId="40" fillId="5" borderId="9" xfId="37" applyFont="1" applyFill="1" applyBorder="1" applyAlignment="1">
      <alignment horizontal="center" vertical="center" wrapText="1"/>
    </xf>
    <xf numFmtId="0" fontId="40" fillId="5" borderId="11" xfId="37" applyFont="1" applyFill="1" applyBorder="1" applyAlignment="1">
      <alignment horizontal="center" vertical="center" wrapText="1"/>
    </xf>
    <xf numFmtId="0" fontId="40" fillId="5" borderId="16" xfId="37" applyFont="1" applyFill="1" applyBorder="1" applyAlignment="1">
      <alignment horizontal="center" vertical="center" wrapText="1"/>
    </xf>
    <xf numFmtId="0" fontId="40" fillId="5" borderId="14" xfId="37" applyFont="1" applyFill="1" applyBorder="1" applyAlignment="1">
      <alignment horizontal="center" vertical="center" wrapText="1"/>
    </xf>
    <xf numFmtId="0" fontId="40" fillId="5" borderId="13" xfId="37" applyFont="1" applyFill="1" applyBorder="1" applyAlignment="1">
      <alignment horizontal="center" vertical="center" wrapText="1"/>
    </xf>
    <xf numFmtId="0" fontId="40" fillId="5" borderId="15" xfId="37" applyFont="1" applyFill="1" applyBorder="1" applyAlignment="1">
      <alignment horizontal="center" vertical="center" wrapText="1"/>
    </xf>
    <xf numFmtId="0" fontId="34" fillId="5" borderId="9" xfId="37" applyFont="1" applyFill="1" applyBorder="1" applyAlignment="1">
      <alignment horizontal="center" vertical="center"/>
    </xf>
    <xf numFmtId="0" fontId="34" fillId="5" borderId="10" xfId="37" applyFont="1" applyFill="1" applyBorder="1" applyAlignment="1">
      <alignment horizontal="center" vertical="center"/>
    </xf>
    <xf numFmtId="0" fontId="34" fillId="5" borderId="11" xfId="37" applyFont="1" applyFill="1" applyBorder="1" applyAlignment="1">
      <alignment horizontal="center" vertical="center"/>
    </xf>
    <xf numFmtId="0" fontId="34" fillId="5" borderId="16" xfId="37" applyFont="1" applyFill="1" applyBorder="1" applyAlignment="1">
      <alignment horizontal="center" vertical="center"/>
    </xf>
    <xf numFmtId="0" fontId="34" fillId="5" borderId="3" xfId="37" applyFont="1" applyFill="1" applyBorder="1" applyAlignment="1">
      <alignment horizontal="center" vertical="center"/>
    </xf>
    <xf numFmtId="0" fontId="34" fillId="5" borderId="14" xfId="37" applyFont="1" applyFill="1" applyBorder="1" applyAlignment="1">
      <alignment horizontal="center" vertical="center"/>
    </xf>
    <xf numFmtId="0" fontId="40" fillId="9" borderId="9" xfId="37" applyFont="1" applyFill="1" applyBorder="1" applyAlignment="1">
      <alignment horizontal="center" wrapText="1"/>
    </xf>
    <xf numFmtId="0" fontId="40" fillId="9" borderId="11" xfId="37" applyFont="1" applyFill="1" applyBorder="1" applyAlignment="1">
      <alignment horizontal="center"/>
    </xf>
    <xf numFmtId="0" fontId="40" fillId="9" borderId="16" xfId="37" applyFont="1" applyFill="1" applyBorder="1" applyAlignment="1">
      <alignment horizontal="center"/>
    </xf>
    <xf numFmtId="0" fontId="40" fillId="9" borderId="14" xfId="37" applyFont="1" applyFill="1" applyBorder="1" applyAlignment="1">
      <alignment horizontal="center"/>
    </xf>
    <xf numFmtId="0" fontId="40" fillId="9" borderId="0" xfId="37" applyFont="1" applyFill="1" applyAlignment="1">
      <alignment horizontal="center" vertical="center" wrapText="1"/>
    </xf>
    <xf numFmtId="0" fontId="40" fillId="9" borderId="15" xfId="37" applyFont="1" applyFill="1" applyBorder="1" applyAlignment="1">
      <alignment horizontal="center" vertical="center" wrapText="1"/>
    </xf>
    <xf numFmtId="0" fontId="40" fillId="9" borderId="3" xfId="37" applyFont="1" applyFill="1" applyBorder="1" applyAlignment="1">
      <alignment horizontal="center" vertical="center" wrapText="1"/>
    </xf>
    <xf numFmtId="0" fontId="40" fillId="9" borderId="14" xfId="37" applyFont="1" applyFill="1" applyBorder="1" applyAlignment="1">
      <alignment horizontal="center" vertical="center" wrapText="1"/>
    </xf>
    <xf numFmtId="0" fontId="40" fillId="9" borderId="9" xfId="37" applyFont="1" applyFill="1" applyBorder="1" applyAlignment="1">
      <alignment horizontal="center" vertical="center"/>
    </xf>
    <xf numFmtId="0" fontId="40" fillId="9" borderId="11" xfId="37" applyFont="1" applyFill="1" applyBorder="1" applyAlignment="1">
      <alignment horizontal="center" vertical="center"/>
    </xf>
    <xf numFmtId="0" fontId="40" fillId="9" borderId="16" xfId="37" applyFont="1" applyFill="1" applyBorder="1" applyAlignment="1">
      <alignment horizontal="center" vertical="center"/>
    </xf>
    <xf numFmtId="0" fontId="40" fillId="9" borderId="14" xfId="37" applyFont="1" applyFill="1" applyBorder="1" applyAlignment="1">
      <alignment horizontal="center" vertical="center"/>
    </xf>
    <xf numFmtId="0" fontId="40" fillId="9" borderId="9" xfId="37" applyFont="1" applyFill="1" applyBorder="1" applyAlignment="1">
      <alignment horizontal="center" vertical="center" wrapText="1"/>
    </xf>
    <xf numFmtId="0" fontId="40" fillId="9" borderId="11" xfId="37" applyFont="1" applyFill="1" applyBorder="1" applyAlignment="1">
      <alignment horizontal="center" vertical="center" wrapText="1"/>
    </xf>
    <xf numFmtId="0" fontId="40" fillId="9" borderId="16" xfId="37" applyFont="1" applyFill="1" applyBorder="1" applyAlignment="1">
      <alignment horizontal="center" vertical="center" wrapText="1"/>
    </xf>
    <xf numFmtId="0" fontId="40" fillId="5" borderId="10" xfId="37" applyFont="1" applyFill="1" applyBorder="1" applyAlignment="1">
      <alignment horizontal="center" vertical="center" wrapText="1"/>
    </xf>
    <xf numFmtId="0" fontId="34" fillId="9" borderId="71" xfId="43" applyNumberFormat="1" applyFont="1" applyFill="1" applyBorder="1" applyAlignment="1" applyProtection="1">
      <alignment horizontal="center" vertical="center" shrinkToFit="1"/>
    </xf>
    <xf numFmtId="0" fontId="34" fillId="9" borderId="14" xfId="43" applyNumberFormat="1" applyFont="1" applyFill="1" applyBorder="1" applyAlignment="1" applyProtection="1">
      <alignment horizontal="center" vertical="center" shrinkToFit="1"/>
    </xf>
    <xf numFmtId="0" fontId="34" fillId="9" borderId="9" xfId="37" applyFont="1" applyFill="1" applyBorder="1" applyAlignment="1">
      <alignment horizontal="center" vertical="center" wrapText="1"/>
    </xf>
    <xf numFmtId="0" fontId="34" fillId="9" borderId="10" xfId="37" applyFont="1" applyFill="1" applyBorder="1" applyAlignment="1">
      <alignment horizontal="center" vertical="center" wrapText="1"/>
    </xf>
    <xf numFmtId="0" fontId="34" fillId="9" borderId="11" xfId="37" applyFont="1" applyFill="1" applyBorder="1" applyAlignment="1">
      <alignment horizontal="center" vertical="center" wrapText="1"/>
    </xf>
    <xf numFmtId="0" fontId="34" fillId="9" borderId="16" xfId="37" applyFont="1" applyFill="1" applyBorder="1" applyAlignment="1">
      <alignment horizontal="center" vertical="center" wrapText="1"/>
    </xf>
    <xf numFmtId="0" fontId="34" fillId="9" borderId="3" xfId="37" applyFont="1" applyFill="1" applyBorder="1" applyAlignment="1">
      <alignment horizontal="center" vertical="center" wrapText="1"/>
    </xf>
    <xf numFmtId="0" fontId="34" fillId="9" borderId="14" xfId="37" applyFont="1" applyFill="1" applyBorder="1" applyAlignment="1">
      <alignment horizontal="center" vertical="center" wrapText="1"/>
    </xf>
    <xf numFmtId="3" fontId="34" fillId="9" borderId="9" xfId="43" applyNumberFormat="1" applyFont="1" applyFill="1" applyBorder="1" applyAlignment="1" applyProtection="1">
      <alignment horizontal="center" vertical="center" shrinkToFit="1"/>
    </xf>
    <xf numFmtId="3" fontId="34" fillId="9" borderId="10" xfId="43" applyNumberFormat="1" applyFont="1" applyFill="1" applyBorder="1" applyAlignment="1" applyProtection="1">
      <alignment horizontal="center" vertical="center" shrinkToFit="1"/>
    </xf>
    <xf numFmtId="3" fontId="34" fillId="9" borderId="16" xfId="43" applyNumberFormat="1" applyFont="1" applyFill="1" applyBorder="1" applyAlignment="1" applyProtection="1">
      <alignment horizontal="center" vertical="center" shrinkToFit="1"/>
    </xf>
    <xf numFmtId="3" fontId="34" fillId="9" borderId="3" xfId="43" applyNumberFormat="1" applyFont="1" applyFill="1" applyBorder="1" applyAlignment="1" applyProtection="1">
      <alignment horizontal="center" vertical="center" shrinkToFit="1"/>
    </xf>
    <xf numFmtId="3" fontId="34" fillId="9" borderId="83" xfId="43" applyNumberFormat="1" applyFont="1" applyFill="1" applyBorder="1" applyAlignment="1" applyProtection="1">
      <alignment horizontal="center" vertical="center" shrinkToFit="1"/>
    </xf>
    <xf numFmtId="3" fontId="34" fillId="9" borderId="84" xfId="43" applyNumberFormat="1" applyFont="1" applyFill="1" applyBorder="1" applyAlignment="1" applyProtection="1">
      <alignment horizontal="center" vertical="center" shrinkToFit="1"/>
    </xf>
    <xf numFmtId="3" fontId="34" fillId="9" borderId="188" xfId="43" applyNumberFormat="1" applyFont="1" applyFill="1" applyBorder="1" applyAlignment="1" applyProtection="1">
      <alignment horizontal="center" vertical="center" shrinkToFit="1"/>
    </xf>
    <xf numFmtId="177" fontId="34" fillId="8" borderId="6" xfId="37" applyNumberFormat="1" applyFont="1" applyFill="1" applyBorder="1" applyAlignment="1">
      <alignment horizontal="left" vertical="center" wrapText="1" shrinkToFit="1"/>
    </xf>
    <xf numFmtId="0" fontId="0" fillId="8" borderId="6" xfId="0" applyFill="1" applyBorder="1" applyAlignment="1">
      <alignment horizontal="left" vertical="center" wrapText="1" shrinkToFit="1"/>
    </xf>
    <xf numFmtId="0" fontId="34" fillId="8" borderId="6" xfId="37" applyFont="1" applyFill="1" applyBorder="1" applyAlignment="1">
      <alignment horizontal="left" vertical="center" wrapText="1" shrinkToFit="1"/>
    </xf>
    <xf numFmtId="0" fontId="0" fillId="8" borderId="59" xfId="0" applyFill="1" applyBorder="1" applyAlignment="1">
      <alignment horizontal="left" vertical="center" wrapText="1" shrinkToFit="1"/>
    </xf>
    <xf numFmtId="0" fontId="29" fillId="14" borderId="5" xfId="37" applyFont="1" applyFill="1" applyBorder="1" applyAlignment="1">
      <alignment horizontal="left" vertical="center"/>
    </xf>
    <xf numFmtId="0" fontId="29" fillId="14" borderId="6" xfId="37" applyFont="1" applyFill="1" applyBorder="1" applyAlignment="1">
      <alignment horizontal="left" vertical="center"/>
    </xf>
    <xf numFmtId="0" fontId="27" fillId="14" borderId="6" xfId="0" applyFont="1" applyFill="1" applyBorder="1" applyAlignment="1">
      <alignment horizontal="left" vertical="center"/>
    </xf>
    <xf numFmtId="0" fontId="27" fillId="14" borderId="59" xfId="0" applyFont="1" applyFill="1" applyBorder="1" applyAlignment="1">
      <alignment horizontal="left" vertical="center"/>
    </xf>
    <xf numFmtId="0" fontId="34" fillId="8" borderId="6" xfId="37" applyFont="1" applyFill="1" applyBorder="1" applyAlignment="1">
      <alignment horizontal="left" wrapText="1" shrinkToFit="1"/>
    </xf>
    <xf numFmtId="0" fontId="34" fillId="10" borderId="6" xfId="37" applyFont="1" applyFill="1" applyBorder="1" applyAlignment="1">
      <alignment horizontal="left" vertical="center" shrinkToFit="1"/>
    </xf>
    <xf numFmtId="0" fontId="29" fillId="0" borderId="9" xfId="37" applyFont="1" applyBorder="1" applyAlignment="1">
      <alignment horizontal="left" vertical="center"/>
    </xf>
    <xf numFmtId="0" fontId="29" fillId="0" borderId="10" xfId="37" applyFont="1" applyBorder="1" applyAlignment="1">
      <alignment horizontal="left" vertical="center"/>
    </xf>
    <xf numFmtId="0" fontId="29" fillId="0" borderId="65" xfId="37" applyFont="1" applyBorder="1" applyAlignment="1">
      <alignment horizontal="left" vertical="center"/>
    </xf>
    <xf numFmtId="0" fontId="28" fillId="8" borderId="6" xfId="37" applyFont="1" applyFill="1" applyBorder="1" applyAlignment="1">
      <alignment horizontal="left" vertical="center" shrinkToFit="1"/>
    </xf>
    <xf numFmtId="0" fontId="28" fillId="8" borderId="59" xfId="37" applyFont="1" applyFill="1" applyBorder="1" applyAlignment="1">
      <alignment horizontal="left" vertical="center" shrinkToFit="1"/>
    </xf>
    <xf numFmtId="0" fontId="55" fillId="0" borderId="0" xfId="37" applyFont="1" applyAlignment="1">
      <alignment horizontal="left" vertical="center" wrapText="1"/>
    </xf>
    <xf numFmtId="0" fontId="34" fillId="0" borderId="5" xfId="37" applyFont="1" applyBorder="1" applyAlignment="1">
      <alignment horizontal="left" vertical="center"/>
    </xf>
    <xf numFmtId="0" fontId="34" fillId="0" borderId="6" xfId="37" applyFont="1" applyBorder="1" applyAlignment="1">
      <alignment horizontal="left" vertical="center"/>
    </xf>
    <xf numFmtId="0" fontId="94" fillId="14" borderId="5" xfId="37" applyFont="1" applyFill="1" applyBorder="1" applyAlignment="1">
      <alignment horizontal="left" vertical="center"/>
    </xf>
    <xf numFmtId="0" fontId="94" fillId="14" borderId="6" xfId="37" applyFont="1" applyFill="1" applyBorder="1" applyAlignment="1">
      <alignment horizontal="left" vertical="center"/>
    </xf>
    <xf numFmtId="0" fontId="94" fillId="14" borderId="59" xfId="37" applyFont="1" applyFill="1" applyBorder="1" applyAlignment="1">
      <alignment horizontal="left" vertical="center"/>
    </xf>
    <xf numFmtId="5" fontId="28" fillId="8" borderId="141" xfId="37" applyNumberFormat="1" applyFont="1" applyFill="1" applyBorder="1" applyAlignment="1">
      <alignment horizontal="center" vertical="center" shrinkToFit="1"/>
    </xf>
    <xf numFmtId="5" fontId="28" fillId="8" borderId="142" xfId="37" applyNumberFormat="1" applyFont="1" applyFill="1" applyBorder="1" applyAlignment="1">
      <alignment horizontal="center" vertical="center" shrinkToFit="1"/>
    </xf>
    <xf numFmtId="5" fontId="28" fillId="8" borderId="143" xfId="37" applyNumberFormat="1" applyFont="1" applyFill="1" applyBorder="1" applyAlignment="1">
      <alignment horizontal="center" vertical="center" shrinkToFit="1"/>
    </xf>
    <xf numFmtId="0" fontId="28" fillId="6" borderId="6" xfId="37" applyFont="1" applyFill="1" applyBorder="1" applyAlignment="1">
      <alignment horizontal="center" vertical="center" shrinkToFit="1"/>
    </xf>
    <xf numFmtId="0" fontId="28" fillId="6" borderId="7" xfId="37" applyFont="1" applyFill="1" applyBorder="1" applyAlignment="1">
      <alignment horizontal="center" vertical="center" shrinkToFit="1"/>
    </xf>
    <xf numFmtId="0" fontId="41" fillId="0" borderId="56" xfId="37" applyFont="1" applyBorder="1" applyAlignment="1">
      <alignment horizontal="center" vertical="center"/>
    </xf>
    <xf numFmtId="0" fontId="41" fillId="0" borderId="57" xfId="37" applyFont="1" applyBorder="1" applyAlignment="1">
      <alignment horizontal="center" vertical="center"/>
    </xf>
    <xf numFmtId="0" fontId="41" fillId="0" borderId="57" xfId="37" applyFont="1" applyBorder="1" applyAlignment="1">
      <alignment horizontal="left" vertical="center" wrapText="1" shrinkToFit="1"/>
    </xf>
    <xf numFmtId="0" fontId="41" fillId="0" borderId="58" xfId="37" applyFont="1" applyBorder="1" applyAlignment="1">
      <alignment horizontal="left" vertical="center" wrapText="1" shrinkToFit="1"/>
    </xf>
    <xf numFmtId="0" fontId="34" fillId="5" borderId="71" xfId="43" applyNumberFormat="1" applyFont="1" applyFill="1" applyBorder="1" applyAlignment="1" applyProtection="1">
      <alignment horizontal="center" vertical="center" shrinkToFit="1"/>
    </xf>
    <xf numFmtId="0" fontId="34" fillId="5" borderId="14" xfId="43" applyNumberFormat="1" applyFont="1" applyFill="1" applyBorder="1" applyAlignment="1" applyProtection="1">
      <alignment horizontal="center" vertical="center" shrinkToFit="1"/>
    </xf>
    <xf numFmtId="0" fontId="31" fillId="0" borderId="48" xfId="37" applyFont="1" applyBorder="1" applyAlignment="1">
      <alignment horizontal="center" vertical="center"/>
    </xf>
    <xf numFmtId="0" fontId="31" fillId="0" borderId="49" xfId="37" applyFont="1" applyBorder="1" applyAlignment="1">
      <alignment horizontal="center" vertical="center"/>
    </xf>
    <xf numFmtId="0" fontId="31" fillId="0" borderId="51" xfId="37" applyFont="1" applyBorder="1" applyAlignment="1">
      <alignment horizontal="center" vertical="center"/>
    </xf>
    <xf numFmtId="0" fontId="31" fillId="0" borderId="0" xfId="37" applyFont="1" applyAlignment="1">
      <alignment horizontal="center" vertical="center"/>
    </xf>
    <xf numFmtId="0" fontId="31" fillId="0" borderId="53" xfId="37" applyFont="1" applyBorder="1" applyAlignment="1">
      <alignment horizontal="center" vertical="center"/>
    </xf>
    <xf numFmtId="0" fontId="31" fillId="0" borderId="54" xfId="37" applyFont="1" applyBorder="1" applyAlignment="1">
      <alignment horizontal="center" vertical="center"/>
    </xf>
    <xf numFmtId="0" fontId="29" fillId="14" borderId="9" xfId="37" applyFont="1" applyFill="1" applyBorder="1" applyAlignment="1">
      <alignment horizontal="left" vertical="center"/>
    </xf>
    <xf numFmtId="0" fontId="29" fillId="14" borderId="10" xfId="37" applyFont="1" applyFill="1" applyBorder="1" applyAlignment="1">
      <alignment horizontal="left" vertical="center"/>
    </xf>
    <xf numFmtId="0" fontId="29" fillId="14" borderId="13" xfId="37" applyFont="1" applyFill="1" applyBorder="1" applyAlignment="1">
      <alignment horizontal="left" vertical="center"/>
    </xf>
    <xf numFmtId="0" fontId="29" fillId="14" borderId="0" xfId="37" applyFont="1" applyFill="1" applyAlignment="1">
      <alignment horizontal="left" vertical="center"/>
    </xf>
    <xf numFmtId="0" fontId="34" fillId="6" borderId="6" xfId="37" applyFont="1" applyFill="1" applyBorder="1" applyAlignment="1">
      <alignment horizontal="center" vertical="center" shrinkToFit="1"/>
    </xf>
    <xf numFmtId="0" fontId="34" fillId="6" borderId="7" xfId="37" applyFont="1" applyFill="1" applyBorder="1" applyAlignment="1">
      <alignment horizontal="center" vertical="center" shrinkToFit="1"/>
    </xf>
    <xf numFmtId="5" fontId="31" fillId="6" borderId="57" xfId="37" applyNumberFormat="1" applyFont="1" applyFill="1" applyBorder="1" applyAlignment="1">
      <alignment horizontal="center" vertical="center" shrinkToFit="1"/>
    </xf>
    <xf numFmtId="5" fontId="31" fillId="6" borderId="58" xfId="37" applyNumberFormat="1" applyFont="1" applyFill="1" applyBorder="1" applyAlignment="1">
      <alignment horizontal="center" vertical="center" shrinkToFit="1"/>
    </xf>
    <xf numFmtId="0" fontId="31" fillId="14" borderId="48" xfId="37" applyFont="1" applyFill="1" applyBorder="1" applyAlignment="1">
      <alignment horizontal="center" vertical="center"/>
    </xf>
    <xf numFmtId="0" fontId="31" fillId="14" borderId="49" xfId="37" applyFont="1" applyFill="1" applyBorder="1" applyAlignment="1">
      <alignment horizontal="center" vertical="center"/>
    </xf>
    <xf numFmtId="0" fontId="31" fillId="14" borderId="53" xfId="37" applyFont="1" applyFill="1" applyBorder="1" applyAlignment="1">
      <alignment horizontal="center" vertical="center"/>
    </xf>
    <xf numFmtId="0" fontId="31" fillId="14" borderId="54" xfId="37" applyFont="1" applyFill="1" applyBorder="1" applyAlignment="1">
      <alignment horizontal="center" vertical="center"/>
    </xf>
    <xf numFmtId="5" fontId="31" fillId="7" borderId="49" xfId="37" applyNumberFormat="1" applyFont="1" applyFill="1" applyBorder="1" applyAlignment="1">
      <alignment horizontal="center" vertical="center"/>
    </xf>
    <xf numFmtId="5" fontId="31" fillId="7" borderId="50" xfId="37" applyNumberFormat="1" applyFont="1" applyFill="1" applyBorder="1" applyAlignment="1">
      <alignment horizontal="center" vertical="center"/>
    </xf>
    <xf numFmtId="5" fontId="31" fillId="7" borderId="54" xfId="37" applyNumberFormat="1" applyFont="1" applyFill="1" applyBorder="1" applyAlignment="1">
      <alignment horizontal="center" vertical="center"/>
    </xf>
    <xf numFmtId="5" fontId="31" fillId="7" borderId="55" xfId="37" applyNumberFormat="1" applyFont="1" applyFill="1" applyBorder="1" applyAlignment="1">
      <alignment horizontal="center" vertical="center"/>
    </xf>
    <xf numFmtId="0" fontId="30" fillId="0" borderId="10" xfId="37" applyFont="1" applyBorder="1" applyAlignment="1">
      <alignment horizontal="center" vertical="center" wrapText="1"/>
    </xf>
    <xf numFmtId="0" fontId="30" fillId="0" borderId="0" xfId="37" applyFont="1" applyAlignment="1">
      <alignment horizontal="center" vertical="center" wrapText="1"/>
    </xf>
    <xf numFmtId="38" fontId="29" fillId="0" borderId="142" xfId="39" applyFont="1" applyBorder="1" applyAlignment="1" applyProtection="1">
      <alignment horizontal="center" vertical="center"/>
    </xf>
    <xf numFmtId="38" fontId="29" fillId="0" borderId="143" xfId="39" applyFont="1" applyBorder="1" applyAlignment="1" applyProtection="1">
      <alignment horizontal="center" vertical="center"/>
    </xf>
    <xf numFmtId="5" fontId="31" fillId="11" borderId="57" xfId="37" applyNumberFormat="1" applyFont="1" applyFill="1" applyBorder="1" applyAlignment="1">
      <alignment horizontal="center" vertical="center"/>
    </xf>
    <xf numFmtId="5" fontId="31" fillId="11" borderId="58" xfId="37" applyNumberFormat="1" applyFont="1" applyFill="1" applyBorder="1" applyAlignment="1">
      <alignment horizontal="center" vertical="center"/>
    </xf>
    <xf numFmtId="177" fontId="28" fillId="10" borderId="3" xfId="37" applyNumberFormat="1" applyFont="1" applyFill="1" applyBorder="1" applyAlignment="1">
      <alignment horizontal="center" vertical="center" shrinkToFit="1"/>
    </xf>
    <xf numFmtId="177" fontId="28" fillId="10" borderId="66" xfId="37" applyNumberFormat="1" applyFont="1" applyFill="1" applyBorder="1" applyAlignment="1">
      <alignment horizontal="center" vertical="center" shrinkToFit="1"/>
    </xf>
    <xf numFmtId="0" fontId="30" fillId="9" borderId="0" xfId="37" applyFont="1" applyFill="1" applyAlignment="1">
      <alignment horizontal="center" vertical="center"/>
    </xf>
    <xf numFmtId="0" fontId="30" fillId="14" borderId="6" xfId="37" applyFont="1" applyFill="1" applyBorder="1" applyAlignment="1">
      <alignment horizontal="center"/>
    </xf>
    <xf numFmtId="0" fontId="55" fillId="14" borderId="5" xfId="37" applyFont="1" applyFill="1" applyBorder="1" applyAlignment="1">
      <alignment horizontal="left" vertical="center" wrapText="1"/>
    </xf>
    <xf numFmtId="0" fontId="55" fillId="14" borderId="6" xfId="37" applyFont="1" applyFill="1" applyBorder="1" applyAlignment="1">
      <alignment horizontal="left" vertical="center" wrapText="1"/>
    </xf>
    <xf numFmtId="0" fontId="30" fillId="7" borderId="10" xfId="37" applyFont="1" applyFill="1" applyBorder="1" applyAlignment="1">
      <alignment horizontal="center" vertical="center"/>
    </xf>
    <xf numFmtId="0" fontId="55" fillId="14" borderId="9" xfId="37" applyFont="1" applyFill="1" applyBorder="1" applyAlignment="1">
      <alignment horizontal="left" vertical="center" wrapText="1"/>
    </xf>
    <xf numFmtId="0" fontId="55" fillId="14" borderId="10" xfId="37" applyFont="1" applyFill="1" applyBorder="1" applyAlignment="1">
      <alignment horizontal="left" vertical="center"/>
    </xf>
    <xf numFmtId="0" fontId="55" fillId="14" borderId="11" xfId="37" applyFont="1" applyFill="1" applyBorder="1" applyAlignment="1">
      <alignment horizontal="left" vertical="center"/>
    </xf>
    <xf numFmtId="0" fontId="29" fillId="14" borderId="16" xfId="37" applyFont="1" applyFill="1" applyBorder="1" applyAlignment="1">
      <alignment horizontal="left" vertical="center"/>
    </xf>
    <xf numFmtId="0" fontId="29" fillId="14" borderId="3" xfId="37" applyFont="1" applyFill="1" applyBorder="1" applyAlignment="1">
      <alignment horizontal="left" vertical="center"/>
    </xf>
    <xf numFmtId="0" fontId="29" fillId="14" borderId="14" xfId="37" applyFont="1" applyFill="1" applyBorder="1" applyAlignment="1">
      <alignment horizontal="left" vertical="center"/>
    </xf>
    <xf numFmtId="0" fontId="30" fillId="0" borderId="4" xfId="37" applyFont="1" applyBorder="1" applyAlignment="1">
      <alignment horizontal="left" vertical="center"/>
    </xf>
    <xf numFmtId="0" fontId="32" fillId="0" borderId="10" xfId="37" applyFont="1" applyBorder="1" applyAlignment="1">
      <alignment horizontal="left" vertical="center"/>
    </xf>
    <xf numFmtId="0" fontId="32" fillId="0" borderId="11" xfId="37" applyFont="1" applyBorder="1" applyAlignment="1">
      <alignment horizontal="left" vertical="center"/>
    </xf>
    <xf numFmtId="0" fontId="28" fillId="8" borderId="5" xfId="37" applyFont="1" applyFill="1" applyBorder="1" applyAlignment="1">
      <alignment horizontal="center" vertical="center" shrinkToFit="1"/>
    </xf>
    <xf numFmtId="0" fontId="32" fillId="0" borderId="10" xfId="37" applyFont="1" applyBorder="1" applyAlignment="1">
      <alignment horizontal="left" vertical="center" shrinkToFit="1"/>
    </xf>
    <xf numFmtId="0" fontId="32" fillId="0" borderId="0" xfId="37" applyFont="1" applyAlignment="1">
      <alignment horizontal="left" vertical="center" shrinkToFit="1"/>
    </xf>
    <xf numFmtId="0" fontId="32" fillId="0" borderId="15" xfId="37" applyFont="1" applyBorder="1" applyAlignment="1">
      <alignment horizontal="left" vertical="center" shrinkToFit="1"/>
    </xf>
    <xf numFmtId="0" fontId="37" fillId="0" borderId="0" xfId="37" applyFont="1" applyAlignment="1">
      <alignment horizontal="left" vertical="center"/>
    </xf>
    <xf numFmtId="0" fontId="28" fillId="10" borderId="6" xfId="37" applyFont="1" applyFill="1" applyBorder="1" applyAlignment="1">
      <alignment horizontal="center" vertical="center" shrinkToFit="1"/>
    </xf>
    <xf numFmtId="0" fontId="28" fillId="10" borderId="7" xfId="37" applyFont="1" applyFill="1" applyBorder="1" applyAlignment="1">
      <alignment horizontal="center" vertical="center" shrinkToFit="1"/>
    </xf>
    <xf numFmtId="0" fontId="28" fillId="8" borderId="9" xfId="37" applyFont="1" applyFill="1" applyBorder="1" applyAlignment="1">
      <alignment horizontal="center" vertical="center" shrinkToFit="1"/>
    </xf>
    <xf numFmtId="0" fontId="28" fillId="8" borderId="10" xfId="37" applyFont="1" applyFill="1" applyBorder="1" applyAlignment="1">
      <alignment horizontal="center" vertical="center" shrinkToFit="1"/>
    </xf>
    <xf numFmtId="42" fontId="28" fillId="10" borderId="3" xfId="40" applyNumberFormat="1" applyFont="1" applyFill="1" applyBorder="1" applyAlignment="1" applyProtection="1">
      <alignment horizontal="center" vertical="center" shrinkToFit="1"/>
    </xf>
    <xf numFmtId="0" fontId="30" fillId="0" borderId="9" xfId="37" applyFont="1" applyBorder="1" applyAlignment="1">
      <alignment horizontal="left" vertical="center"/>
    </xf>
    <xf numFmtId="0" fontId="30" fillId="0" borderId="10" xfId="37" applyFont="1" applyBorder="1" applyAlignment="1">
      <alignment horizontal="left" vertical="center"/>
    </xf>
    <xf numFmtId="0" fontId="30" fillId="0" borderId="11" xfId="37" applyFont="1" applyBorder="1" applyAlignment="1">
      <alignment horizontal="left" vertical="center"/>
    </xf>
    <xf numFmtId="0" fontId="30" fillId="0" borderId="13" xfId="37" applyFont="1" applyBorder="1" applyAlignment="1">
      <alignment horizontal="left" vertical="center"/>
    </xf>
    <xf numFmtId="0" fontId="30" fillId="0" borderId="0" xfId="37" applyFont="1" applyAlignment="1">
      <alignment horizontal="left" vertical="center"/>
    </xf>
    <xf numFmtId="0" fontId="30" fillId="0" borderId="15" xfId="37" applyFont="1" applyBorder="1" applyAlignment="1">
      <alignment horizontal="left" vertical="center"/>
    </xf>
    <xf numFmtId="0" fontId="30" fillId="0" borderId="16" xfId="37" applyFont="1" applyBorder="1" applyAlignment="1">
      <alignment horizontal="left" vertical="center"/>
    </xf>
    <xf numFmtId="0" fontId="30" fillId="0" borderId="3" xfId="37" applyFont="1" applyBorder="1" applyAlignment="1">
      <alignment horizontal="left" vertical="center"/>
    </xf>
    <xf numFmtId="0" fontId="30" fillId="0" borderId="14" xfId="37" applyFont="1" applyBorder="1" applyAlignment="1">
      <alignment horizontal="left" vertical="center"/>
    </xf>
    <xf numFmtId="3" fontId="34" fillId="5" borderId="9" xfId="43" applyNumberFormat="1" applyFont="1" applyFill="1" applyBorder="1" applyAlignment="1" applyProtection="1">
      <alignment horizontal="center" vertical="center" shrinkToFit="1"/>
      <protection locked="0"/>
    </xf>
    <xf numFmtId="3" fontId="34" fillId="5" borderId="10" xfId="43" applyNumberFormat="1" applyFont="1" applyFill="1" applyBorder="1" applyAlignment="1" applyProtection="1">
      <alignment horizontal="center" vertical="center" shrinkToFit="1"/>
      <protection locked="0"/>
    </xf>
    <xf numFmtId="3" fontId="34" fillId="5" borderId="16" xfId="43" applyNumberFormat="1" applyFont="1" applyFill="1" applyBorder="1" applyAlignment="1" applyProtection="1">
      <alignment horizontal="center" vertical="center" shrinkToFit="1"/>
      <protection locked="0"/>
    </xf>
    <xf numFmtId="3" fontId="34" fillId="5" borderId="3" xfId="43" applyNumberFormat="1" applyFont="1" applyFill="1" applyBorder="1" applyAlignment="1" applyProtection="1">
      <alignment horizontal="center" vertical="center" shrinkToFit="1"/>
      <protection locked="0"/>
    </xf>
    <xf numFmtId="5" fontId="31" fillId="8" borderId="0" xfId="37" applyNumberFormat="1" applyFont="1" applyFill="1" applyAlignment="1" applyProtection="1">
      <alignment horizontal="center" vertical="center" shrinkToFit="1"/>
      <protection locked="0"/>
    </xf>
    <xf numFmtId="0" fontId="28" fillId="6" borderId="6" xfId="37" applyFont="1" applyFill="1" applyBorder="1" applyAlignment="1" applyProtection="1">
      <alignment horizontal="center" vertical="center" shrinkToFit="1"/>
      <protection locked="0"/>
    </xf>
    <xf numFmtId="0" fontId="34" fillId="0" borderId="9" xfId="37" applyFont="1" applyBorder="1" applyAlignment="1">
      <alignment horizontal="left" vertical="center" wrapText="1"/>
    </xf>
    <xf numFmtId="0" fontId="34" fillId="0" borderId="10" xfId="37" applyFont="1" applyBorder="1" applyAlignment="1">
      <alignment horizontal="left" vertical="center"/>
    </xf>
    <xf numFmtId="0" fontId="34" fillId="0" borderId="11" xfId="37" applyFont="1" applyBorder="1" applyAlignment="1">
      <alignment horizontal="left" vertical="center"/>
    </xf>
    <xf numFmtId="0" fontId="34" fillId="0" borderId="16" xfId="37" applyFont="1" applyBorder="1" applyAlignment="1">
      <alignment horizontal="left" vertical="center"/>
    </xf>
    <xf numFmtId="0" fontId="34" fillId="0" borderId="3" xfId="37" applyFont="1" applyBorder="1" applyAlignment="1">
      <alignment horizontal="left" vertical="center"/>
    </xf>
    <xf numFmtId="0" fontId="34" fillId="0" borderId="14" xfId="37" applyFont="1" applyBorder="1" applyAlignment="1">
      <alignment horizontal="left" vertical="center"/>
    </xf>
    <xf numFmtId="0" fontId="32" fillId="0" borderId="10" xfId="37" applyFont="1" applyBorder="1" applyAlignment="1">
      <alignment horizontal="center" vertical="center" wrapText="1"/>
    </xf>
    <xf numFmtId="0" fontId="32" fillId="0" borderId="0" xfId="37" applyFont="1" applyAlignment="1">
      <alignment horizontal="center" vertical="center"/>
    </xf>
    <xf numFmtId="0" fontId="31" fillId="5" borderId="10" xfId="37" applyFont="1" applyFill="1" applyBorder="1" applyAlignment="1" applyProtection="1">
      <alignment horizontal="center" vertical="center" shrinkToFit="1"/>
      <protection locked="0"/>
    </xf>
    <xf numFmtId="0" fontId="31" fillId="5" borderId="0" xfId="37" applyFont="1" applyFill="1" applyAlignment="1" applyProtection="1">
      <alignment horizontal="center" vertical="center" shrinkToFit="1"/>
      <protection locked="0"/>
    </xf>
    <xf numFmtId="0" fontId="30" fillId="0" borderId="10" xfId="37" applyFont="1" applyBorder="1" applyAlignment="1">
      <alignment horizontal="center" vertical="center"/>
    </xf>
    <xf numFmtId="0" fontId="30" fillId="0" borderId="0" xfId="37" applyFont="1" applyAlignment="1">
      <alignment horizontal="center" vertical="center"/>
    </xf>
    <xf numFmtId="5" fontId="31" fillId="6" borderId="57" xfId="37" applyNumberFormat="1" applyFont="1" applyFill="1" applyBorder="1" applyAlignment="1" applyProtection="1">
      <alignment horizontal="center" vertical="center" shrinkToFit="1"/>
      <protection locked="0"/>
    </xf>
    <xf numFmtId="5" fontId="31" fillId="6" borderId="58" xfId="37" applyNumberFormat="1" applyFont="1" applyFill="1" applyBorder="1" applyAlignment="1" applyProtection="1">
      <alignment horizontal="center" vertical="center" shrinkToFit="1"/>
      <protection locked="0"/>
    </xf>
    <xf numFmtId="5" fontId="31" fillId="9" borderId="49" xfId="37" applyNumberFormat="1" applyFont="1" applyFill="1" applyBorder="1" applyAlignment="1">
      <alignment horizontal="center" vertical="center"/>
    </xf>
    <xf numFmtId="5" fontId="31" fillId="9" borderId="50" xfId="37" applyNumberFormat="1" applyFont="1" applyFill="1" applyBorder="1" applyAlignment="1">
      <alignment horizontal="center" vertical="center"/>
    </xf>
    <xf numFmtId="5" fontId="31" fillId="9" borderId="0" xfId="37" applyNumberFormat="1" applyFont="1" applyFill="1" applyAlignment="1">
      <alignment horizontal="center" vertical="center"/>
    </xf>
    <xf numFmtId="5" fontId="31" fillId="9" borderId="52" xfId="37" applyNumberFormat="1" applyFont="1" applyFill="1" applyBorder="1" applyAlignment="1">
      <alignment horizontal="center" vertical="center"/>
    </xf>
    <xf numFmtId="5" fontId="31" fillId="9" borderId="54" xfId="37" applyNumberFormat="1" applyFont="1" applyFill="1" applyBorder="1" applyAlignment="1">
      <alignment horizontal="center" vertical="center"/>
    </xf>
    <xf numFmtId="5" fontId="31" fillId="9" borderId="55" xfId="37" applyNumberFormat="1" applyFont="1" applyFill="1" applyBorder="1" applyAlignment="1">
      <alignment horizontal="center" vertical="center"/>
    </xf>
    <xf numFmtId="0" fontId="34" fillId="8" borderId="6" xfId="37" applyFont="1" applyFill="1" applyBorder="1" applyAlignment="1" applyProtection="1">
      <alignment horizontal="left" wrapText="1" shrinkToFit="1"/>
      <protection locked="0"/>
    </xf>
    <xf numFmtId="0" fontId="28" fillId="0" borderId="16" xfId="37" applyFont="1" applyBorder="1" applyAlignment="1">
      <alignment horizontal="left" vertical="center"/>
    </xf>
    <xf numFmtId="0" fontId="28" fillId="0" borderId="3" xfId="37" applyFont="1" applyBorder="1" applyAlignment="1">
      <alignment horizontal="left" vertical="center"/>
    </xf>
    <xf numFmtId="0" fontId="28" fillId="0" borderId="66" xfId="37" applyFont="1" applyBorder="1" applyAlignment="1">
      <alignment horizontal="left" vertical="center"/>
    </xf>
    <xf numFmtId="5" fontId="31" fillId="7" borderId="61" xfId="37" applyNumberFormat="1" applyFont="1" applyFill="1" applyBorder="1" applyAlignment="1">
      <alignment horizontal="center" vertical="center"/>
    </xf>
    <xf numFmtId="5" fontId="31" fillId="7" borderId="62" xfId="37" applyNumberFormat="1" applyFont="1" applyFill="1" applyBorder="1" applyAlignment="1">
      <alignment horizontal="center" vertical="center"/>
    </xf>
    <xf numFmtId="5" fontId="31" fillId="7" borderId="87" xfId="37" applyNumberFormat="1" applyFont="1" applyFill="1" applyBorder="1" applyAlignment="1">
      <alignment horizontal="center" vertical="center"/>
    </xf>
    <xf numFmtId="0" fontId="34" fillId="5" borderId="16" xfId="37" applyFont="1" applyFill="1" applyBorder="1" applyAlignment="1">
      <alignment horizontal="center" vertical="center" wrapText="1"/>
    </xf>
    <xf numFmtId="0" fontId="34" fillId="5" borderId="3" xfId="37" applyFont="1" applyFill="1" applyBorder="1" applyAlignment="1">
      <alignment horizontal="center" vertical="center" wrapText="1"/>
    </xf>
    <xf numFmtId="0" fontId="34" fillId="5" borderId="14" xfId="37" applyFont="1" applyFill="1" applyBorder="1" applyAlignment="1">
      <alignment horizontal="center" vertical="center" wrapText="1"/>
    </xf>
    <xf numFmtId="0" fontId="40" fillId="5" borderId="3" xfId="37" applyFont="1" applyFill="1" applyBorder="1" applyAlignment="1">
      <alignment horizontal="center" vertical="center" wrapText="1"/>
    </xf>
    <xf numFmtId="0" fontId="40" fillId="9" borderId="10" xfId="37" applyFont="1" applyFill="1" applyBorder="1" applyAlignment="1">
      <alignment horizontal="left" wrapText="1" shrinkToFit="1"/>
    </xf>
    <xf numFmtId="0" fontId="40" fillId="9" borderId="11" xfId="37" applyFont="1" applyFill="1" applyBorder="1" applyAlignment="1">
      <alignment horizontal="left" wrapText="1" shrinkToFit="1"/>
    </xf>
    <xf numFmtId="0" fontId="40" fillId="9" borderId="3" xfId="37" applyFont="1" applyFill="1" applyBorder="1" applyAlignment="1">
      <alignment horizontal="left" wrapText="1" shrinkToFit="1"/>
    </xf>
    <xf numFmtId="0" fontId="40" fillId="9" borderId="14" xfId="37" applyFont="1" applyFill="1" applyBorder="1" applyAlignment="1">
      <alignment horizontal="left" wrapText="1" shrinkToFit="1"/>
    </xf>
    <xf numFmtId="5" fontId="31" fillId="10" borderId="5" xfId="37" applyNumberFormat="1" applyFont="1" applyFill="1" applyBorder="1" applyAlignment="1">
      <alignment horizontal="center" vertical="center" shrinkToFit="1"/>
    </xf>
    <xf numFmtId="5" fontId="31" fillId="10" borderId="6" xfId="37" applyNumberFormat="1" applyFont="1" applyFill="1" applyBorder="1" applyAlignment="1">
      <alignment horizontal="center" vertical="center" shrinkToFit="1"/>
    </xf>
    <xf numFmtId="5" fontId="31" fillId="10" borderId="7" xfId="37" applyNumberFormat="1" applyFont="1" applyFill="1" applyBorder="1" applyAlignment="1">
      <alignment horizontal="center" vertical="center" shrinkToFit="1"/>
    </xf>
    <xf numFmtId="0" fontId="34" fillId="10" borderId="6" xfId="37" applyFont="1" applyFill="1" applyBorder="1" applyAlignment="1">
      <alignment horizontal="center" vertical="center" shrinkToFit="1"/>
    </xf>
    <xf numFmtId="0" fontId="39" fillId="0" borderId="54" xfId="37" applyFont="1" applyBorder="1" applyAlignment="1">
      <alignment horizontal="left" vertical="center" wrapText="1"/>
    </xf>
    <xf numFmtId="0" fontId="29" fillId="0" borderId="67" xfId="37" applyFont="1" applyBorder="1" applyAlignment="1">
      <alignment horizontal="center" vertical="center"/>
    </xf>
    <xf numFmtId="0" fontId="29" fillId="0" borderId="68" xfId="37" applyFont="1" applyBorder="1" applyAlignment="1">
      <alignment horizontal="center" vertical="center"/>
    </xf>
    <xf numFmtId="0" fontId="29" fillId="0" borderId="24" xfId="37" applyFont="1" applyBorder="1" applyAlignment="1">
      <alignment horizontal="center" vertical="center"/>
    </xf>
    <xf numFmtId="0" fontId="30" fillId="0" borderId="147" xfId="37" applyFont="1" applyBorder="1" applyAlignment="1">
      <alignment horizontal="center" vertical="center"/>
    </xf>
    <xf numFmtId="0" fontId="30" fillId="0" borderId="148" xfId="37" applyFont="1" applyBorder="1" applyAlignment="1">
      <alignment horizontal="center" vertical="center"/>
    </xf>
    <xf numFmtId="0" fontId="30" fillId="0" borderId="141" xfId="37" applyFont="1" applyBorder="1" applyAlignment="1">
      <alignment horizontal="center" vertical="center" wrapText="1"/>
    </xf>
    <xf numFmtId="0" fontId="30" fillId="0" borderId="142" xfId="37" applyFont="1" applyBorder="1" applyAlignment="1">
      <alignment horizontal="center" vertical="center"/>
    </xf>
    <xf numFmtId="0" fontId="34" fillId="9" borderId="146" xfId="37" applyFont="1" applyFill="1" applyBorder="1" applyAlignment="1">
      <alignment horizontal="center" vertical="center" wrapText="1"/>
    </xf>
    <xf numFmtId="0" fontId="34" fillId="9" borderId="142" xfId="37" applyFont="1" applyFill="1" applyBorder="1" applyAlignment="1">
      <alignment horizontal="center" vertical="center" wrapText="1"/>
    </xf>
    <xf numFmtId="0" fontId="39" fillId="14" borderId="7" xfId="37" applyFont="1" applyFill="1" applyBorder="1" applyAlignment="1">
      <alignment horizontal="left" vertical="center"/>
    </xf>
    <xf numFmtId="0" fontId="28" fillId="8" borderId="16" xfId="37" applyFont="1" applyFill="1" applyBorder="1" applyAlignment="1">
      <alignment horizontal="center" vertical="center" shrinkToFit="1"/>
    </xf>
    <xf numFmtId="0" fontId="31" fillId="6" borderId="6" xfId="37" applyFont="1" applyFill="1" applyBorder="1" applyAlignment="1" applyProtection="1">
      <alignment horizontal="center" vertical="center"/>
      <protection locked="0"/>
    </xf>
    <xf numFmtId="0" fontId="28" fillId="9" borderId="63" xfId="37" applyFont="1" applyFill="1" applyBorder="1" applyAlignment="1" applyProtection="1">
      <alignment horizontal="center" vertical="center" wrapText="1"/>
      <protection locked="0"/>
    </xf>
    <xf numFmtId="0" fontId="28" fillId="9" borderId="57" xfId="37" applyFont="1" applyFill="1" applyBorder="1" applyAlignment="1" applyProtection="1">
      <alignment horizontal="center" vertical="center" wrapText="1"/>
      <protection locked="0"/>
    </xf>
    <xf numFmtId="0" fontId="31" fillId="5" borderId="10" xfId="37" applyFont="1" applyFill="1" applyBorder="1" applyAlignment="1">
      <alignment horizontal="center" vertical="center" shrinkToFit="1"/>
    </xf>
    <xf numFmtId="0" fontId="31" fillId="5" borderId="0" xfId="37" applyFont="1" applyFill="1" applyAlignment="1">
      <alignment horizontal="center" vertical="center" shrinkToFit="1"/>
    </xf>
    <xf numFmtId="0" fontId="31" fillId="5" borderId="147" xfId="37" applyFont="1" applyFill="1" applyBorder="1" applyAlignment="1">
      <alignment horizontal="center" vertical="center"/>
    </xf>
    <xf numFmtId="0" fontId="31" fillId="5" borderId="149" xfId="37" applyFont="1" applyFill="1" applyBorder="1" applyAlignment="1">
      <alignment horizontal="center" vertical="center"/>
    </xf>
    <xf numFmtId="0" fontId="31" fillId="5" borderId="148" xfId="37" applyFont="1" applyFill="1" applyBorder="1" applyAlignment="1">
      <alignment horizontal="center" vertical="center"/>
    </xf>
    <xf numFmtId="0" fontId="28" fillId="6" borderId="7" xfId="37" applyFont="1" applyFill="1" applyBorder="1" applyAlignment="1" applyProtection="1">
      <alignment horizontal="center" vertical="center" shrinkToFit="1"/>
      <protection locked="0"/>
    </xf>
    <xf numFmtId="0" fontId="30" fillId="0" borderId="151" xfId="37" applyFont="1" applyBorder="1" applyAlignment="1">
      <alignment horizontal="left" vertical="center" wrapText="1"/>
    </xf>
    <xf numFmtId="0" fontId="30" fillId="0" borderId="154" xfId="37" applyFont="1" applyBorder="1" applyAlignment="1">
      <alignment horizontal="left" vertical="center" wrapText="1"/>
    </xf>
    <xf numFmtId="0" fontId="30" fillId="0" borderId="152" xfId="37" applyFont="1" applyBorder="1" applyAlignment="1">
      <alignment horizontal="left" vertical="center" wrapText="1"/>
    </xf>
    <xf numFmtId="38" fontId="29" fillId="0" borderId="57" xfId="39" applyFont="1" applyBorder="1" applyAlignment="1" applyProtection="1">
      <alignment horizontal="center" vertical="center" shrinkToFit="1"/>
    </xf>
    <xf numFmtId="38" fontId="29" fillId="0" borderId="58" xfId="39" applyFont="1" applyBorder="1" applyAlignment="1" applyProtection="1">
      <alignment horizontal="center" vertical="center" shrinkToFit="1"/>
    </xf>
    <xf numFmtId="0" fontId="34" fillId="8" borderId="6" xfId="37" applyFont="1" applyFill="1" applyBorder="1" applyAlignment="1" applyProtection="1">
      <alignment horizontal="left" vertical="center" shrinkToFit="1"/>
      <protection locked="0"/>
    </xf>
    <xf numFmtId="177" fontId="34" fillId="8" borderId="6" xfId="37" applyNumberFormat="1" applyFont="1" applyFill="1" applyBorder="1" applyAlignment="1" applyProtection="1">
      <alignment horizontal="left" vertical="center" wrapText="1" shrinkToFit="1"/>
      <protection locked="0"/>
    </xf>
    <xf numFmtId="0" fontId="0" fillId="8" borderId="6" xfId="0" applyFill="1" applyBorder="1" applyAlignment="1" applyProtection="1">
      <alignment horizontal="left" vertical="center" wrapText="1" shrinkToFit="1"/>
      <protection locked="0"/>
    </xf>
    <xf numFmtId="0" fontId="34" fillId="8" borderId="6" xfId="37" applyFont="1" applyFill="1" applyBorder="1" applyAlignment="1" applyProtection="1">
      <alignment horizontal="left" vertical="center" wrapText="1" shrinkToFit="1"/>
      <protection locked="0"/>
    </xf>
    <xf numFmtId="0" fontId="0" fillId="8" borderId="59" xfId="0" applyFill="1" applyBorder="1" applyAlignment="1" applyProtection="1">
      <alignment horizontal="left" vertical="center" wrapText="1" shrinkToFit="1"/>
      <protection locked="0"/>
    </xf>
    <xf numFmtId="177" fontId="28" fillId="10" borderId="3" xfId="37" applyNumberFormat="1" applyFont="1" applyFill="1" applyBorder="1" applyAlignment="1" applyProtection="1">
      <alignment horizontal="center" vertical="center" shrinkToFit="1"/>
      <protection locked="0"/>
    </xf>
    <xf numFmtId="177" fontId="28" fillId="10" borderId="66" xfId="37" applyNumberFormat="1" applyFont="1" applyFill="1" applyBorder="1" applyAlignment="1" applyProtection="1">
      <alignment horizontal="center" vertical="center" shrinkToFit="1"/>
      <protection locked="0"/>
    </xf>
    <xf numFmtId="0" fontId="28" fillId="8" borderId="6" xfId="37" applyFont="1" applyFill="1" applyBorder="1" applyAlignment="1" applyProtection="1">
      <alignment horizontal="left" vertical="center" shrinkToFit="1"/>
      <protection locked="0"/>
    </xf>
    <xf numFmtId="0" fontId="28" fillId="8" borderId="59" xfId="37" applyFont="1" applyFill="1" applyBorder="1" applyAlignment="1" applyProtection="1">
      <alignment horizontal="left" vertical="center" shrinkToFit="1"/>
      <protection locked="0"/>
    </xf>
    <xf numFmtId="0" fontId="39" fillId="0" borderId="0" xfId="37" applyFont="1" applyAlignment="1">
      <alignment horizontal="left" vertical="center" wrapText="1"/>
    </xf>
    <xf numFmtId="0" fontId="12" fillId="0" borderId="13" xfId="0" applyFont="1" applyBorder="1" applyAlignment="1">
      <alignment horizontal="left" vertical="center" shrinkToFit="1"/>
    </xf>
    <xf numFmtId="0" fontId="12" fillId="0" borderId="0" xfId="0" applyFont="1" applyAlignment="1">
      <alignment horizontal="left" vertical="center" shrinkToFit="1"/>
    </xf>
    <xf numFmtId="0" fontId="11" fillId="0" borderId="0" xfId="0" applyFont="1" applyAlignment="1">
      <alignment horizontal="center" vertical="center" wrapText="1"/>
    </xf>
    <xf numFmtId="0" fontId="11" fillId="0" borderId="0" xfId="0" applyFont="1" applyAlignment="1">
      <alignment horizontal="center" vertical="center"/>
    </xf>
    <xf numFmtId="0" fontId="5" fillId="4" borderId="0" xfId="0" applyFont="1" applyFill="1" applyAlignment="1">
      <alignment horizontal="center" vertical="center" wrapText="1"/>
    </xf>
    <xf numFmtId="0" fontId="5" fillId="4" borderId="0" xfId="0" applyFont="1" applyFill="1" applyAlignment="1">
      <alignment horizontal="center" vertical="center"/>
    </xf>
    <xf numFmtId="0" fontId="7" fillId="0" borderId="1"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10" fillId="0" borderId="75" xfId="29" applyFont="1" applyBorder="1" applyAlignment="1">
      <alignment horizontal="center" vertical="center"/>
    </xf>
    <xf numFmtId="0" fontId="10" fillId="0" borderId="21" xfId="29" applyFont="1" applyBorder="1" applyAlignment="1">
      <alignment horizontal="center" vertical="center"/>
    </xf>
    <xf numFmtId="0" fontId="7" fillId="0" borderId="3" xfId="0" applyFont="1" applyBorder="1" applyAlignment="1">
      <alignment horizontal="lef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12" fillId="3" borderId="8" xfId="0" applyFont="1" applyFill="1" applyBorder="1" applyAlignment="1">
      <alignment horizontal="left" vertical="center"/>
    </xf>
    <xf numFmtId="0" fontId="12" fillId="3" borderId="12" xfId="0" applyFont="1" applyFill="1" applyBorder="1" applyAlignment="1">
      <alignment horizontal="left" vertical="center"/>
    </xf>
    <xf numFmtId="0" fontId="7" fillId="0" borderId="4" xfId="0" applyFont="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83" xfId="0" applyFont="1" applyBorder="1" applyAlignment="1">
      <alignment horizontal="left" vertical="center" wrapText="1"/>
    </xf>
    <xf numFmtId="0" fontId="14" fillId="0" borderId="84" xfId="0" applyFont="1" applyBorder="1" applyAlignment="1">
      <alignment horizontal="left" vertical="center" wrapText="1"/>
    </xf>
    <xf numFmtId="0" fontId="14" fillId="0" borderId="116" xfId="0" applyFont="1" applyBorder="1" applyAlignment="1">
      <alignment horizontal="left" vertical="center" wrapText="1"/>
    </xf>
    <xf numFmtId="0" fontId="25" fillId="0" borderId="0" xfId="0" applyFont="1" applyAlignment="1">
      <alignment horizontal="center" vertical="center"/>
    </xf>
    <xf numFmtId="0" fontId="14" fillId="0" borderId="120" xfId="0" applyFont="1" applyBorder="1" applyAlignment="1">
      <alignment horizontal="left" vertical="center" wrapText="1"/>
    </xf>
    <xf numFmtId="0" fontId="14" fillId="0" borderId="121" xfId="0" applyFont="1" applyBorder="1" applyAlignment="1">
      <alignment horizontal="left" vertical="center" wrapText="1"/>
    </xf>
    <xf numFmtId="0" fontId="13" fillId="0" borderId="179" xfId="0" applyFont="1" applyBorder="1" applyAlignment="1">
      <alignment horizontal="left" vertical="center" wrapText="1"/>
    </xf>
    <xf numFmtId="0" fontId="13" fillId="0" borderId="120" xfId="0" applyFont="1" applyBorder="1" applyAlignment="1">
      <alignment horizontal="left" vertical="center" wrapText="1"/>
    </xf>
    <xf numFmtId="0" fontId="13" fillId="0" borderId="121" xfId="0" applyFont="1" applyBorder="1" applyAlignment="1">
      <alignment horizontal="left" vertical="center" wrapText="1"/>
    </xf>
    <xf numFmtId="0" fontId="7" fillId="0" borderId="5" xfId="0" applyFont="1" applyBorder="1" applyAlignment="1">
      <alignment horizontal="center" vertical="center"/>
    </xf>
    <xf numFmtId="0" fontId="14" fillId="0" borderId="117" xfId="0" applyFont="1" applyBorder="1" applyAlignment="1">
      <alignment horizontal="left" vertical="center" wrapText="1"/>
    </xf>
    <xf numFmtId="0" fontId="14" fillId="0" borderId="118" xfId="0" applyFont="1" applyBorder="1" applyAlignment="1">
      <alignment horizontal="left" vertical="center" wrapText="1"/>
    </xf>
    <xf numFmtId="0" fontId="7" fillId="0" borderId="17" xfId="0" applyFont="1" applyBorder="1" applyAlignment="1" applyProtection="1">
      <alignment horizontal="center" vertical="center" shrinkToFit="1"/>
      <protection locked="0"/>
    </xf>
    <xf numFmtId="0" fontId="12" fillId="0" borderId="17" xfId="0" applyFont="1" applyBorder="1" applyAlignment="1">
      <alignment horizontal="left" vertical="center"/>
    </xf>
    <xf numFmtId="0" fontId="12" fillId="0" borderId="12" xfId="0" applyFont="1" applyBorder="1" applyAlignment="1">
      <alignment horizontal="left" vertical="center"/>
    </xf>
    <xf numFmtId="0" fontId="14" fillId="0" borderId="117" xfId="0" applyFont="1" applyBorder="1" applyAlignment="1">
      <alignment horizontal="left" vertical="center"/>
    </xf>
    <xf numFmtId="0" fontId="14" fillId="0" borderId="118" xfId="0" applyFont="1" applyBorder="1" applyAlignment="1">
      <alignment horizontal="left" vertical="center"/>
    </xf>
    <xf numFmtId="0" fontId="13" fillId="0" borderId="120" xfId="0" applyFont="1" applyBorder="1" applyAlignment="1">
      <alignment horizontal="left" vertical="center"/>
    </xf>
    <xf numFmtId="0" fontId="13" fillId="0" borderId="121" xfId="0" applyFont="1" applyBorder="1" applyAlignment="1">
      <alignment horizontal="left" vertical="center"/>
    </xf>
    <xf numFmtId="0" fontId="14" fillId="0" borderId="14" xfId="0" applyFont="1" applyBorder="1" applyAlignment="1">
      <alignment horizontal="left" vertical="center" wrapText="1"/>
    </xf>
    <xf numFmtId="0" fontId="14" fillId="0" borderId="12" xfId="0" applyFont="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pplyAlignment="1">
      <alignment horizontal="left" vertical="center" wrapText="1"/>
    </xf>
    <xf numFmtId="0" fontId="7" fillId="0" borderId="17" xfId="0" applyFont="1" applyBorder="1" applyAlignment="1">
      <alignment horizontal="center" vertical="center"/>
    </xf>
    <xf numFmtId="0" fontId="12" fillId="0" borderId="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17" xfId="0" applyFont="1" applyBorder="1" applyAlignment="1">
      <alignment horizontal="left" vertical="center" wrapText="1"/>
    </xf>
    <xf numFmtId="0" fontId="13" fillId="0" borderId="118" xfId="0" applyFont="1" applyBorder="1" applyAlignment="1">
      <alignment horizontal="left" vertical="center" wrapText="1"/>
    </xf>
    <xf numFmtId="0" fontId="7" fillId="0" borderId="8" xfId="0" applyFont="1" applyBorder="1" applyAlignment="1">
      <alignment horizontal="left" vertical="center"/>
    </xf>
    <xf numFmtId="0" fontId="7" fillId="0" borderId="77" xfId="0" applyFont="1" applyBorder="1" applyAlignment="1">
      <alignment horizontal="left" vertical="center"/>
    </xf>
    <xf numFmtId="0" fontId="15" fillId="0" borderId="120" xfId="0" applyFont="1" applyBorder="1" applyAlignment="1">
      <alignment horizontal="left" vertical="center" wrapText="1"/>
    </xf>
    <xf numFmtId="0" fontId="15" fillId="0" borderId="121" xfId="0" applyFont="1" applyBorder="1" applyAlignment="1">
      <alignment horizontal="left" vertical="center" wrapText="1"/>
    </xf>
    <xf numFmtId="0" fontId="7" fillId="0" borderId="8" xfId="0" applyFont="1" applyBorder="1" applyAlignment="1">
      <alignment horizontal="left" vertical="center" wrapText="1"/>
    </xf>
    <xf numFmtId="0" fontId="7" fillId="0" borderId="17" xfId="0" applyFont="1" applyBorder="1" applyAlignment="1">
      <alignment horizontal="left" vertical="center" wrapText="1"/>
    </xf>
    <xf numFmtId="49" fontId="28" fillId="6" borderId="0" xfId="37" applyNumberFormat="1" applyFont="1" applyFill="1" applyAlignment="1" applyProtection="1">
      <alignment horizontal="center" vertical="center" shrinkToFit="1"/>
      <protection locked="0"/>
    </xf>
    <xf numFmtId="49" fontId="28" fillId="6" borderId="3" xfId="37" applyNumberFormat="1" applyFont="1" applyFill="1" applyBorder="1" applyAlignment="1" applyProtection="1">
      <alignment horizontal="center" vertical="center" shrinkToFit="1"/>
      <protection locked="0"/>
    </xf>
    <xf numFmtId="0" fontId="29" fillId="0" borderId="0" xfId="37" applyFont="1" applyAlignment="1">
      <alignment horizontal="center" vertical="center"/>
    </xf>
    <xf numFmtId="0" fontId="29" fillId="0" borderId="3" xfId="37" applyFont="1" applyBorder="1" applyAlignment="1">
      <alignment horizontal="center" vertical="center"/>
    </xf>
    <xf numFmtId="49" fontId="28" fillId="6" borderId="9" xfId="37" applyNumberFormat="1" applyFont="1" applyFill="1" applyBorder="1" applyAlignment="1" applyProtection="1">
      <alignment horizontal="center" vertical="center" shrinkToFit="1"/>
      <protection locked="0"/>
    </xf>
    <xf numFmtId="49" fontId="28" fillId="6" borderId="10" xfId="37" applyNumberFormat="1" applyFont="1" applyFill="1" applyBorder="1" applyAlignment="1" applyProtection="1">
      <alignment horizontal="center" vertical="center" shrinkToFit="1"/>
      <protection locked="0"/>
    </xf>
    <xf numFmtId="49" fontId="28" fillId="6" borderId="13" xfId="37" applyNumberFormat="1" applyFont="1" applyFill="1" applyBorder="1" applyAlignment="1" applyProtection="1">
      <alignment horizontal="center" vertical="center" shrinkToFit="1"/>
      <protection locked="0"/>
    </xf>
    <xf numFmtId="0" fontId="30" fillId="0" borderId="4" xfId="37" applyFont="1" applyBorder="1" applyAlignment="1">
      <alignment horizontal="center" vertical="center"/>
    </xf>
    <xf numFmtId="0" fontId="30" fillId="0" borderId="8" xfId="37" applyFont="1" applyBorder="1" applyAlignment="1">
      <alignment horizontal="center" vertical="center"/>
    </xf>
    <xf numFmtId="0" fontId="28" fillId="6" borderId="10" xfId="37" applyFont="1" applyFill="1" applyBorder="1" applyAlignment="1" applyProtection="1">
      <alignment horizontal="center" vertical="center" shrinkToFit="1"/>
      <protection locked="0"/>
    </xf>
    <xf numFmtId="0" fontId="28" fillId="6" borderId="3" xfId="37" applyFont="1" applyFill="1" applyBorder="1" applyAlignment="1" applyProtection="1">
      <alignment horizontal="center" vertical="center" shrinkToFit="1"/>
      <protection locked="0"/>
    </xf>
    <xf numFmtId="0" fontId="29" fillId="0" borderId="10" xfId="37" applyFont="1" applyBorder="1" applyAlignment="1">
      <alignment horizontal="center" vertical="center"/>
    </xf>
    <xf numFmtId="0" fontId="29" fillId="0" borderId="11" xfId="37" applyFont="1" applyBorder="1" applyAlignment="1">
      <alignment horizontal="center" vertical="center"/>
    </xf>
    <xf numFmtId="0" fontId="29" fillId="0" borderId="14" xfId="37" applyFont="1" applyBorder="1" applyAlignment="1">
      <alignment horizontal="center" vertical="center"/>
    </xf>
    <xf numFmtId="0" fontId="30" fillId="0" borderId="9" xfId="37" applyFont="1" applyBorder="1" applyAlignment="1">
      <alignment horizontal="center" vertical="center"/>
    </xf>
    <xf numFmtId="0" fontId="30" fillId="0" borderId="11" xfId="37" applyFont="1" applyBorder="1" applyAlignment="1">
      <alignment horizontal="center" vertical="center"/>
    </xf>
    <xf numFmtId="0" fontId="30" fillId="0" borderId="14" xfId="37" applyFont="1" applyBorder="1" applyAlignment="1">
      <alignment horizontal="center" vertical="center"/>
    </xf>
    <xf numFmtId="0" fontId="28" fillId="7" borderId="9" xfId="37" applyFont="1" applyFill="1" applyBorder="1" applyAlignment="1">
      <alignment horizontal="center" vertical="center" shrinkToFit="1"/>
    </xf>
    <xf numFmtId="0" fontId="28" fillId="7" borderId="11" xfId="37" applyFont="1" applyFill="1" applyBorder="1" applyAlignment="1">
      <alignment horizontal="center" vertical="center" shrinkToFit="1"/>
    </xf>
    <xf numFmtId="0" fontId="28" fillId="7" borderId="16" xfId="37" applyFont="1" applyFill="1" applyBorder="1" applyAlignment="1">
      <alignment horizontal="center" vertical="center" shrinkToFit="1"/>
    </xf>
    <xf numFmtId="0" fontId="28" fillId="7" borderId="14" xfId="37" applyFont="1" applyFill="1" applyBorder="1" applyAlignment="1">
      <alignment horizontal="center" vertical="center" shrinkToFit="1"/>
    </xf>
    <xf numFmtId="49" fontId="28" fillId="6" borderId="42" xfId="37" applyNumberFormat="1" applyFont="1" applyFill="1" applyBorder="1" applyAlignment="1" applyProtection="1">
      <alignment horizontal="center" vertical="center" shrinkToFit="1"/>
      <protection locked="0"/>
    </xf>
    <xf numFmtId="49" fontId="28" fillId="6" borderId="40" xfId="37" applyNumberFormat="1" applyFont="1" applyFill="1" applyBorder="1" applyAlignment="1" applyProtection="1">
      <alignment horizontal="center" vertical="center" shrinkToFit="1"/>
      <protection locked="0"/>
    </xf>
    <xf numFmtId="0" fontId="29" fillId="0" borderId="42" xfId="37" applyFont="1" applyBorder="1" applyAlignment="1">
      <alignment horizontal="center" vertical="center"/>
    </xf>
    <xf numFmtId="0" fontId="29" fillId="0" borderId="40" xfId="37" applyFont="1" applyBorder="1" applyAlignment="1">
      <alignment horizontal="center" vertical="center"/>
    </xf>
    <xf numFmtId="0" fontId="30" fillId="0" borderId="42" xfId="37" applyFont="1" applyBorder="1" applyAlignment="1">
      <alignment horizontal="center" vertical="center"/>
    </xf>
    <xf numFmtId="0" fontId="30" fillId="0" borderId="40" xfId="37" applyFont="1" applyBorder="1" applyAlignment="1">
      <alignment horizontal="center" vertical="center"/>
    </xf>
    <xf numFmtId="49" fontId="28" fillId="6" borderId="4" xfId="37" applyNumberFormat="1" applyFont="1" applyFill="1" applyBorder="1" applyAlignment="1" applyProtection="1">
      <alignment horizontal="center" vertical="center" shrinkToFit="1"/>
      <protection locked="0"/>
    </xf>
    <xf numFmtId="49" fontId="28" fillId="6" borderId="72" xfId="37" applyNumberFormat="1" applyFont="1" applyFill="1" applyBorder="1" applyAlignment="1" applyProtection="1">
      <alignment horizontal="center" vertical="center" shrinkToFit="1"/>
      <protection locked="0"/>
    </xf>
    <xf numFmtId="0" fontId="28" fillId="10" borderId="4" xfId="37" applyFont="1" applyFill="1" applyBorder="1" applyAlignment="1" applyProtection="1">
      <alignment horizontal="center" vertical="center" shrinkToFit="1"/>
      <protection locked="0"/>
    </xf>
    <xf numFmtId="0" fontId="28" fillId="10" borderId="8" xfId="37" applyFont="1" applyFill="1" applyBorder="1" applyAlignment="1" applyProtection="1">
      <alignment horizontal="center" vertical="center" shrinkToFit="1"/>
      <protection locked="0"/>
    </xf>
    <xf numFmtId="49" fontId="28" fillId="6" borderId="11" xfId="37" applyNumberFormat="1" applyFont="1" applyFill="1" applyBorder="1" applyAlignment="1" applyProtection="1">
      <alignment horizontal="center" vertical="center" shrinkToFit="1"/>
      <protection locked="0"/>
    </xf>
    <xf numFmtId="49" fontId="28" fillId="6" borderId="16" xfId="37" applyNumberFormat="1" applyFont="1" applyFill="1" applyBorder="1" applyAlignment="1" applyProtection="1">
      <alignment horizontal="center" vertical="center" shrinkToFit="1"/>
      <protection locked="0"/>
    </xf>
    <xf numFmtId="49" fontId="28" fillId="6" borderId="14" xfId="37" applyNumberFormat="1" applyFont="1" applyFill="1" applyBorder="1" applyAlignment="1" applyProtection="1">
      <alignment horizontal="center" vertical="center" shrinkToFit="1"/>
      <protection locked="0"/>
    </xf>
    <xf numFmtId="0" fontId="28" fillId="13" borderId="9" xfId="37" applyFont="1" applyFill="1" applyBorder="1" applyAlignment="1">
      <alignment horizontal="center" vertical="center" shrinkToFit="1"/>
    </xf>
    <xf numFmtId="0" fontId="28" fillId="13" borderId="10" xfId="37" applyFont="1" applyFill="1" applyBorder="1" applyAlignment="1">
      <alignment horizontal="center" vertical="center" shrinkToFit="1"/>
    </xf>
    <xf numFmtId="0" fontId="28" fillId="13" borderId="11" xfId="37" applyFont="1" applyFill="1" applyBorder="1" applyAlignment="1">
      <alignment horizontal="center" vertical="center" shrinkToFit="1"/>
    </xf>
    <xf numFmtId="0" fontId="28" fillId="13" borderId="16" xfId="37" applyFont="1" applyFill="1" applyBorder="1" applyAlignment="1">
      <alignment horizontal="center" vertical="center" shrinkToFit="1"/>
    </xf>
    <xf numFmtId="0" fontId="28" fillId="13" borderId="3" xfId="37" applyFont="1" applyFill="1" applyBorder="1" applyAlignment="1">
      <alignment horizontal="center" vertical="center" shrinkToFit="1"/>
    </xf>
    <xf numFmtId="0" fontId="28" fillId="13" borderId="14" xfId="37" applyFont="1" applyFill="1" applyBorder="1" applyAlignment="1">
      <alignment horizontal="center" vertical="center" shrinkToFit="1"/>
    </xf>
    <xf numFmtId="0" fontId="30" fillId="0" borderId="3" xfId="37" applyFont="1" applyBorder="1" applyAlignment="1">
      <alignment horizontal="center" vertical="center" wrapText="1"/>
    </xf>
    <xf numFmtId="0" fontId="34" fillId="13" borderId="9" xfId="37" applyFont="1" applyFill="1" applyBorder="1" applyAlignment="1">
      <alignment vertical="center" wrapText="1" shrinkToFit="1"/>
    </xf>
    <xf numFmtId="0" fontId="34" fillId="13" borderId="10" xfId="37" applyFont="1" applyFill="1" applyBorder="1" applyAlignment="1">
      <alignment vertical="center" wrapText="1" shrinkToFit="1"/>
    </xf>
    <xf numFmtId="0" fontId="34" fillId="13" borderId="11" xfId="37" applyFont="1" applyFill="1" applyBorder="1" applyAlignment="1">
      <alignment vertical="center" wrapText="1" shrinkToFit="1"/>
    </xf>
    <xf numFmtId="0" fontId="34" fillId="13" borderId="16" xfId="37" applyFont="1" applyFill="1" applyBorder="1" applyAlignment="1">
      <alignment vertical="center" wrapText="1" shrinkToFit="1"/>
    </xf>
    <xf numFmtId="0" fontId="34" fillId="13" borderId="3" xfId="37" applyFont="1" applyFill="1" applyBorder="1" applyAlignment="1">
      <alignment vertical="center" wrapText="1" shrinkToFit="1"/>
    </xf>
    <xf numFmtId="0" fontId="34" fillId="13" borderId="14" xfId="37" applyFont="1" applyFill="1" applyBorder="1" applyAlignment="1">
      <alignment vertical="center" wrapText="1" shrinkToFit="1"/>
    </xf>
    <xf numFmtId="0" fontId="34" fillId="0" borderId="17" xfId="37" applyFont="1" applyBorder="1" applyAlignment="1">
      <alignment horizontal="center" vertical="top" wrapText="1"/>
    </xf>
    <xf numFmtId="0" fontId="34" fillId="0" borderId="12" xfId="37" applyFont="1" applyBorder="1" applyAlignment="1">
      <alignment horizontal="center" vertical="top" wrapText="1"/>
    </xf>
    <xf numFmtId="0" fontId="30" fillId="0" borderId="12" xfId="37" applyFont="1" applyBorder="1" applyAlignment="1">
      <alignment horizontal="center" vertical="center"/>
    </xf>
    <xf numFmtId="0" fontId="28" fillId="13" borderId="9" xfId="37" applyFont="1" applyFill="1" applyBorder="1" applyAlignment="1">
      <alignment vertical="center" shrinkToFit="1"/>
    </xf>
    <xf numFmtId="0" fontId="28" fillId="13" borderId="10" xfId="37" applyFont="1" applyFill="1" applyBorder="1" applyAlignment="1">
      <alignment vertical="center" shrinkToFit="1"/>
    </xf>
    <xf numFmtId="0" fontId="28" fillId="13" borderId="11" xfId="37" applyFont="1" applyFill="1" applyBorder="1" applyAlignment="1">
      <alignment vertical="center" shrinkToFit="1"/>
    </xf>
    <xf numFmtId="0" fontId="28" fillId="13" borderId="16" xfId="37" applyFont="1" applyFill="1" applyBorder="1" applyAlignment="1">
      <alignment vertical="center" shrinkToFit="1"/>
    </xf>
    <xf numFmtId="0" fontId="28" fillId="13" borderId="3" xfId="37" applyFont="1" applyFill="1" applyBorder="1" applyAlignment="1">
      <alignment vertical="center" shrinkToFit="1"/>
    </xf>
    <xf numFmtId="0" fontId="28" fillId="13" borderId="14" xfId="37" applyFont="1" applyFill="1" applyBorder="1" applyAlignment="1">
      <alignment vertical="center" shrinkToFit="1"/>
    </xf>
    <xf numFmtId="0" fontId="30" fillId="0" borderId="13" xfId="37" applyFont="1" applyBorder="1" applyAlignment="1">
      <alignment horizontal="center" vertical="center"/>
    </xf>
    <xf numFmtId="0" fontId="30" fillId="0" borderId="15" xfId="37" applyFont="1" applyBorder="1" applyAlignment="1">
      <alignment horizontal="center" vertical="center"/>
    </xf>
    <xf numFmtId="0" fontId="28" fillId="6" borderId="10" xfId="37" applyFont="1" applyFill="1" applyBorder="1" applyAlignment="1">
      <alignment horizontal="center" vertical="center" shrinkToFit="1"/>
    </xf>
    <xf numFmtId="0" fontId="28" fillId="6" borderId="3" xfId="37" applyFont="1" applyFill="1" applyBorder="1" applyAlignment="1">
      <alignment horizontal="center" vertical="center" shrinkToFit="1"/>
    </xf>
    <xf numFmtId="0" fontId="28" fillId="6" borderId="0" xfId="37" applyFont="1" applyFill="1" applyAlignment="1" applyProtection="1">
      <alignment horizontal="center" vertical="center" shrinkToFit="1"/>
      <protection locked="0"/>
    </xf>
    <xf numFmtId="0" fontId="28" fillId="6" borderId="15" xfId="37" applyFont="1" applyFill="1" applyBorder="1" applyAlignment="1" applyProtection="1">
      <alignment horizontal="center" vertical="center" shrinkToFit="1"/>
      <protection locked="0"/>
    </xf>
    <xf numFmtId="0" fontId="28" fillId="6" borderId="14" xfId="37" applyFont="1" applyFill="1" applyBorder="1" applyAlignment="1" applyProtection="1">
      <alignment horizontal="center" vertical="center" shrinkToFit="1"/>
      <protection locked="0"/>
    </xf>
    <xf numFmtId="0" fontId="28" fillId="10" borderId="4" xfId="37" applyFont="1" applyFill="1" applyBorder="1" applyAlignment="1">
      <alignment horizontal="center" vertical="center" shrinkToFit="1"/>
    </xf>
    <xf numFmtId="49" fontId="28" fillId="6" borderId="10" xfId="37" applyNumberFormat="1" applyFont="1" applyFill="1" applyBorder="1" applyAlignment="1">
      <alignment horizontal="center" vertical="center" shrinkToFit="1"/>
    </xf>
    <xf numFmtId="49" fontId="28" fillId="6" borderId="3" xfId="37" applyNumberFormat="1" applyFont="1" applyFill="1" applyBorder="1" applyAlignment="1">
      <alignment horizontal="center" vertical="center" shrinkToFit="1"/>
    </xf>
    <xf numFmtId="0" fontId="29" fillId="0" borderId="135" xfId="37" applyFont="1" applyBorder="1" applyAlignment="1">
      <alignment horizontal="center" vertical="center"/>
    </xf>
    <xf numFmtId="0" fontId="30" fillId="0" borderId="126" xfId="37" applyFont="1" applyBorder="1" applyAlignment="1">
      <alignment horizontal="center" vertical="center"/>
    </xf>
    <xf numFmtId="49" fontId="28" fillId="6" borderId="126" xfId="37" applyNumberFormat="1" applyFont="1" applyFill="1" applyBorder="1" applyAlignment="1">
      <alignment horizontal="center" vertical="center"/>
    </xf>
    <xf numFmtId="49" fontId="28" fillId="5" borderId="127" xfId="37" applyNumberFormat="1" applyFont="1" applyFill="1" applyBorder="1" applyAlignment="1">
      <alignment horizontal="center" vertical="center"/>
    </xf>
    <xf numFmtId="49" fontId="28" fillId="6" borderId="4" xfId="37" applyNumberFormat="1" applyFont="1" applyFill="1" applyBorder="1" applyAlignment="1">
      <alignment horizontal="center" vertical="center"/>
    </xf>
    <xf numFmtId="49" fontId="28" fillId="5" borderId="129" xfId="37" applyNumberFormat="1" applyFont="1" applyFill="1" applyBorder="1" applyAlignment="1">
      <alignment horizontal="center" vertical="center"/>
    </xf>
    <xf numFmtId="0" fontId="73" fillId="0" borderId="122" xfId="0" applyFont="1" applyBorder="1" applyAlignment="1">
      <alignment horizontal="left" vertical="center" wrapText="1" readingOrder="1"/>
    </xf>
    <xf numFmtId="0" fontId="73" fillId="0" borderId="124" xfId="0" applyFont="1" applyBorder="1" applyAlignment="1">
      <alignment horizontal="left" vertical="center" wrapText="1" readingOrder="1"/>
    </xf>
    <xf numFmtId="0" fontId="73" fillId="0" borderId="123" xfId="0" applyFont="1" applyBorder="1" applyAlignment="1">
      <alignment horizontal="left" vertical="center" wrapText="1" readingOrder="1"/>
    </xf>
    <xf numFmtId="0" fontId="34" fillId="5" borderId="6" xfId="37" applyFont="1" applyFill="1" applyBorder="1" applyAlignment="1">
      <alignment horizontal="center" vertical="center"/>
    </xf>
    <xf numFmtId="0" fontId="34" fillId="5" borderId="46" xfId="37" applyFont="1" applyFill="1" applyBorder="1" applyAlignment="1">
      <alignment horizontal="center" vertical="center"/>
    </xf>
    <xf numFmtId="0" fontId="29" fillId="0" borderId="9" xfId="37" applyFont="1" applyBorder="1" applyAlignment="1">
      <alignment horizontal="center" vertical="center"/>
    </xf>
    <xf numFmtId="0" fontId="29" fillId="0" borderId="16" xfId="37" applyFont="1" applyBorder="1" applyAlignment="1">
      <alignment horizontal="center" vertical="center"/>
    </xf>
    <xf numFmtId="49" fontId="29" fillId="0" borderId="9" xfId="37" applyNumberFormat="1" applyFont="1" applyBorder="1" applyAlignment="1">
      <alignment horizontal="center" vertical="center" wrapText="1"/>
    </xf>
    <xf numFmtId="49" fontId="29" fillId="0" borderId="10" xfId="37" applyNumberFormat="1" applyFont="1" applyBorder="1" applyAlignment="1">
      <alignment horizontal="center" vertical="center"/>
    </xf>
    <xf numFmtId="49" fontId="29" fillId="0" borderId="11" xfId="37" applyNumberFormat="1" applyFont="1" applyBorder="1" applyAlignment="1">
      <alignment horizontal="center" vertical="center"/>
    </xf>
    <xf numFmtId="49" fontId="29" fillId="0" borderId="16" xfId="37" applyNumberFormat="1" applyFont="1" applyBorder="1" applyAlignment="1">
      <alignment horizontal="center" vertical="center"/>
    </xf>
    <xf numFmtId="49" fontId="29" fillId="0" borderId="3" xfId="37" applyNumberFormat="1" applyFont="1" applyBorder="1" applyAlignment="1">
      <alignment horizontal="center" vertical="center"/>
    </xf>
    <xf numFmtId="49" fontId="29" fillId="0" borderId="14" xfId="37" applyNumberFormat="1" applyFont="1" applyBorder="1" applyAlignment="1">
      <alignment horizontal="center" vertical="center"/>
    </xf>
    <xf numFmtId="0" fontId="30" fillId="0" borderId="9" xfId="37" applyFont="1" applyBorder="1" applyAlignment="1">
      <alignment horizontal="center" vertical="center" wrapText="1"/>
    </xf>
    <xf numFmtId="0" fontId="32" fillId="0" borderId="17" xfId="37" applyFont="1" applyBorder="1" applyAlignment="1">
      <alignment horizontal="center" vertical="center" wrapText="1"/>
    </xf>
    <xf numFmtId="0" fontId="32" fillId="0" borderId="17" xfId="37" applyFont="1" applyBorder="1" applyAlignment="1">
      <alignment horizontal="center" vertical="center"/>
    </xf>
    <xf numFmtId="0" fontId="32" fillId="0" borderId="12" xfId="37" applyFont="1" applyBorder="1" applyAlignment="1">
      <alignment horizontal="center" vertical="center"/>
    </xf>
    <xf numFmtId="0" fontId="30" fillId="0" borderId="13" xfId="37" applyFont="1" applyBorder="1" applyAlignment="1">
      <alignment horizontal="center" vertical="center" shrinkToFit="1"/>
    </xf>
    <xf numFmtId="0" fontId="30" fillId="0" borderId="0" xfId="37" applyFont="1" applyAlignment="1">
      <alignment horizontal="center" vertical="center" shrinkToFit="1"/>
    </xf>
    <xf numFmtId="0" fontId="30" fillId="0" borderId="16" xfId="37" applyFont="1" applyBorder="1" applyAlignment="1">
      <alignment horizontal="center" vertical="center" shrinkToFit="1"/>
    </xf>
    <xf numFmtId="0" fontId="30" fillId="0" borderId="3" xfId="37" applyFont="1" applyBorder="1" applyAlignment="1">
      <alignment horizontal="center" vertical="center" shrinkToFit="1"/>
    </xf>
    <xf numFmtId="49" fontId="28" fillId="6" borderId="0" xfId="37" applyNumberFormat="1" applyFont="1" applyFill="1" applyAlignment="1">
      <alignment horizontal="center" vertical="center"/>
    </xf>
    <xf numFmtId="49" fontId="28" fillId="6" borderId="15" xfId="37" applyNumberFormat="1" applyFont="1" applyFill="1" applyBorder="1" applyAlignment="1">
      <alignment horizontal="center" vertical="center"/>
    </xf>
    <xf numFmtId="49" fontId="28" fillId="6" borderId="3" xfId="37" applyNumberFormat="1" applyFont="1" applyFill="1" applyBorder="1" applyAlignment="1">
      <alignment horizontal="center" vertical="center"/>
    </xf>
    <xf numFmtId="49" fontId="28" fillId="6" borderId="14" xfId="37" applyNumberFormat="1" applyFont="1" applyFill="1" applyBorder="1" applyAlignment="1">
      <alignment horizontal="center" vertical="center"/>
    </xf>
    <xf numFmtId="0" fontId="34" fillId="6" borderId="0" xfId="37" applyFont="1" applyFill="1" applyAlignment="1">
      <alignment horizontal="center" vertical="center" shrinkToFit="1"/>
    </xf>
    <xf numFmtId="0" fontId="34" fillId="6" borderId="15" xfId="37" applyFont="1" applyFill="1" applyBorder="1" applyAlignment="1">
      <alignment horizontal="center" vertical="center" shrinkToFit="1"/>
    </xf>
    <xf numFmtId="0" fontId="34" fillId="6" borderId="3" xfId="37" applyFont="1" applyFill="1" applyBorder="1" applyAlignment="1">
      <alignment horizontal="center" vertical="center" shrinkToFit="1"/>
    </xf>
    <xf numFmtId="0" fontId="34" fillId="6" borderId="14" xfId="37" applyFont="1" applyFill="1" applyBorder="1" applyAlignment="1">
      <alignment horizontal="center" vertical="center" shrinkToFit="1"/>
    </xf>
    <xf numFmtId="0" fontId="34" fillId="6" borderId="6" xfId="37" applyFont="1" applyFill="1" applyBorder="1" applyAlignment="1">
      <alignment horizontal="center" vertical="center"/>
    </xf>
    <xf numFmtId="0" fontId="28" fillId="5" borderId="12" xfId="37" applyFont="1" applyFill="1" applyBorder="1" applyAlignment="1">
      <alignment horizontal="center" vertical="center" shrinkToFit="1"/>
    </xf>
    <xf numFmtId="0" fontId="28" fillId="5" borderId="4" xfId="37" applyFont="1" applyFill="1" applyBorder="1" applyAlignment="1">
      <alignment horizontal="center" vertical="center" shrinkToFit="1"/>
    </xf>
    <xf numFmtId="49" fontId="28" fillId="5" borderId="12" xfId="37" applyNumberFormat="1" applyFont="1" applyFill="1" applyBorder="1" applyAlignment="1">
      <alignment horizontal="center" vertical="center" shrinkToFit="1"/>
    </xf>
    <xf numFmtId="49" fontId="28" fillId="5" borderId="4" xfId="37" applyNumberFormat="1" applyFont="1" applyFill="1" applyBorder="1" applyAlignment="1">
      <alignment horizontal="center" vertical="center" shrinkToFit="1"/>
    </xf>
    <xf numFmtId="49" fontId="30" fillId="0" borderId="122" xfId="37" applyNumberFormat="1" applyFont="1" applyBorder="1" applyAlignment="1">
      <alignment horizontal="left" vertical="center" wrapText="1"/>
    </xf>
    <xf numFmtId="49" fontId="30" fillId="0" borderId="123" xfId="37" applyNumberFormat="1" applyFont="1" applyBorder="1" applyAlignment="1">
      <alignment horizontal="left" vertical="center" wrapText="1"/>
    </xf>
    <xf numFmtId="0" fontId="32" fillId="0" borderId="47" xfId="37" applyFont="1" applyBorder="1" applyAlignment="1">
      <alignment horizontal="center" vertical="center"/>
    </xf>
    <xf numFmtId="0" fontId="34" fillId="5" borderId="7" xfId="37" applyFont="1" applyFill="1" applyBorder="1" applyAlignment="1">
      <alignment horizontal="center" vertical="center"/>
    </xf>
    <xf numFmtId="0" fontId="34" fillId="5" borderId="6" xfId="37" applyFont="1" applyFill="1" applyBorder="1" applyAlignment="1">
      <alignment horizontal="center" vertical="center" shrinkToFit="1"/>
    </xf>
    <xf numFmtId="0" fontId="34" fillId="5" borderId="7" xfId="37" applyFont="1" applyFill="1" applyBorder="1" applyAlignment="1">
      <alignment horizontal="center" vertical="center" shrinkToFit="1"/>
    </xf>
    <xf numFmtId="0" fontId="32" fillId="0" borderId="80" xfId="37" applyFont="1" applyBorder="1" applyAlignment="1">
      <alignment horizontal="center" vertical="center"/>
    </xf>
    <xf numFmtId="0" fontId="32" fillId="0" borderId="15" xfId="37" applyFont="1" applyBorder="1" applyAlignment="1">
      <alignment horizontal="center" vertical="center"/>
    </xf>
    <xf numFmtId="49" fontId="28" fillId="5" borderId="84" xfId="37" applyNumberFormat="1" applyFont="1" applyFill="1" applyBorder="1" applyAlignment="1">
      <alignment horizontal="center" vertical="center" wrapText="1" shrinkToFit="1"/>
    </xf>
    <xf numFmtId="49" fontId="28" fillId="5" borderId="188" xfId="37" applyNumberFormat="1" applyFont="1" applyFill="1" applyBorder="1" applyAlignment="1">
      <alignment horizontal="center" vertical="center" wrapText="1" shrinkToFit="1"/>
    </xf>
    <xf numFmtId="49" fontId="28" fillId="5" borderId="189" xfId="37" applyNumberFormat="1" applyFont="1" applyFill="1" applyBorder="1" applyAlignment="1">
      <alignment horizontal="center" vertical="center" wrapText="1" shrinkToFit="1"/>
    </xf>
    <xf numFmtId="49" fontId="28" fillId="5" borderId="116" xfId="37" applyNumberFormat="1" applyFont="1" applyFill="1" applyBorder="1" applyAlignment="1">
      <alignment horizontal="center" vertical="center" wrapText="1" shrinkToFit="1"/>
    </xf>
    <xf numFmtId="0" fontId="32" fillId="0" borderId="49" xfId="37" applyFont="1" applyBorder="1" applyAlignment="1">
      <alignment horizontal="center" vertical="center"/>
    </xf>
    <xf numFmtId="0" fontId="32" fillId="0" borderId="125" xfId="37" applyFont="1" applyBorder="1" applyAlignment="1">
      <alignment horizontal="center" vertical="center"/>
    </xf>
    <xf numFmtId="0" fontId="32" fillId="0" borderId="130" xfId="37" applyFont="1" applyBorder="1" applyAlignment="1">
      <alignment horizontal="center" vertical="center"/>
    </xf>
    <xf numFmtId="0" fontId="32" fillId="0" borderId="176" xfId="37" applyFont="1" applyBorder="1" applyAlignment="1">
      <alignment horizontal="center" vertical="center"/>
    </xf>
    <xf numFmtId="49" fontId="28" fillId="5" borderId="42" xfId="37" applyNumberFormat="1" applyFont="1" applyFill="1" applyBorder="1" applyAlignment="1">
      <alignment horizontal="center" vertical="center" shrinkToFit="1"/>
    </xf>
    <xf numFmtId="49" fontId="34" fillId="8" borderId="201" xfId="37" applyNumberFormat="1" applyFont="1" applyFill="1" applyBorder="1" applyAlignment="1">
      <alignment horizontal="center" vertical="center" shrinkToFit="1"/>
    </xf>
    <xf numFmtId="49" fontId="34" fillId="8" borderId="199" xfId="37" applyNumberFormat="1" applyFont="1" applyFill="1" applyBorder="1" applyAlignment="1">
      <alignment horizontal="center" vertical="center" shrinkToFit="1"/>
    </xf>
    <xf numFmtId="49" fontId="34" fillId="8" borderId="200" xfId="37" applyNumberFormat="1" applyFont="1" applyFill="1" applyBorder="1" applyAlignment="1">
      <alignment horizontal="center" vertical="center" shrinkToFit="1"/>
    </xf>
    <xf numFmtId="0" fontId="28" fillId="5" borderId="49" xfId="37" applyFont="1" applyFill="1" applyBorder="1" applyAlignment="1">
      <alignment horizontal="left" vertical="center" wrapText="1" shrinkToFit="1"/>
    </xf>
    <xf numFmtId="0" fontId="28" fillId="5" borderId="0" xfId="37" applyFont="1" applyFill="1" applyAlignment="1">
      <alignment horizontal="left" vertical="center" wrapText="1" shrinkToFit="1"/>
    </xf>
    <xf numFmtId="0" fontId="28" fillId="5" borderId="49" xfId="37" applyFont="1" applyFill="1" applyBorder="1" applyAlignment="1">
      <alignment horizontal="center" vertical="center" shrinkToFit="1"/>
    </xf>
    <xf numFmtId="0" fontId="28" fillId="5" borderId="78" xfId="37" applyFont="1" applyFill="1" applyBorder="1" applyAlignment="1">
      <alignment horizontal="center" vertical="center" shrinkToFit="1"/>
    </xf>
    <xf numFmtId="0" fontId="28" fillId="5" borderId="0" xfId="37" applyFont="1" applyFill="1" applyAlignment="1">
      <alignment horizontal="center" vertical="center" shrinkToFit="1"/>
    </xf>
    <xf numFmtId="0" fontId="28" fillId="5" borderId="15" xfId="37" applyFont="1" applyFill="1" applyBorder="1" applyAlignment="1">
      <alignment horizontal="center" vertical="center" shrinkToFit="1"/>
    </xf>
    <xf numFmtId="49" fontId="28" fillId="5" borderId="180" xfId="37" applyNumberFormat="1" applyFont="1" applyFill="1" applyBorder="1" applyAlignment="1">
      <alignment horizontal="center" vertical="center" shrinkToFit="1"/>
    </xf>
    <xf numFmtId="0" fontId="28" fillId="5" borderId="13" xfId="37" applyFont="1" applyFill="1" applyBorder="1" applyAlignment="1">
      <alignment horizontal="center" vertical="center" shrinkToFit="1"/>
    </xf>
    <xf numFmtId="49" fontId="28" fillId="5" borderId="49" xfId="37" applyNumberFormat="1" applyFont="1" applyFill="1" applyBorder="1" applyAlignment="1">
      <alignment horizontal="center" vertical="center" shrinkToFit="1"/>
    </xf>
    <xf numFmtId="55" fontId="28" fillId="5" borderId="12" xfId="37" applyNumberFormat="1" applyFont="1" applyFill="1" applyBorder="1" applyAlignment="1">
      <alignment horizontal="center" vertical="center" shrinkToFit="1"/>
    </xf>
    <xf numFmtId="0" fontId="30" fillId="0" borderId="135" xfId="37" applyFont="1" applyBorder="1" applyAlignment="1">
      <alignment horizontal="center" vertical="center"/>
    </xf>
    <xf numFmtId="0" fontId="28" fillId="6" borderId="0" xfId="37" applyFont="1" applyFill="1" applyAlignment="1">
      <alignment horizontal="center" vertical="center" shrinkToFit="1"/>
    </xf>
    <xf numFmtId="0" fontId="28" fillId="6" borderId="178" xfId="37" applyFont="1" applyFill="1" applyBorder="1" applyAlignment="1">
      <alignment horizontal="center" vertical="center" shrinkToFit="1"/>
    </xf>
    <xf numFmtId="0" fontId="28" fillId="6" borderId="135" xfId="37" applyFont="1" applyFill="1" applyBorder="1" applyAlignment="1">
      <alignment horizontal="center" vertical="center" shrinkToFit="1"/>
    </xf>
    <xf numFmtId="0" fontId="28" fillId="6" borderId="140" xfId="37" applyFont="1" applyFill="1" applyBorder="1" applyAlignment="1">
      <alignment horizontal="center" vertical="center" shrinkToFit="1"/>
    </xf>
    <xf numFmtId="0" fontId="30" fillId="0" borderId="8" xfId="37" applyFont="1" applyBorder="1" applyAlignment="1">
      <alignment horizontal="center" vertical="center" wrapText="1"/>
    </xf>
    <xf numFmtId="0" fontId="30" fillId="0" borderId="17" xfId="37" applyFont="1" applyBorder="1" applyAlignment="1">
      <alignment horizontal="center" vertical="center" wrapText="1"/>
    </xf>
    <xf numFmtId="0" fontId="30" fillId="0" borderId="9" xfId="37" applyFont="1" applyBorder="1" applyAlignment="1">
      <alignment horizontal="center" vertical="center" shrinkToFit="1"/>
    </xf>
    <xf numFmtId="0" fontId="30" fillId="0" borderId="10" xfId="37" applyFont="1" applyBorder="1" applyAlignment="1">
      <alignment horizontal="center" vertical="center" shrinkToFit="1"/>
    </xf>
    <xf numFmtId="49" fontId="28" fillId="6" borderId="10" xfId="37" applyNumberFormat="1" applyFont="1" applyFill="1" applyBorder="1" applyAlignment="1">
      <alignment horizontal="center" vertical="center"/>
    </xf>
    <xf numFmtId="49" fontId="28" fillId="6" borderId="11" xfId="37" applyNumberFormat="1" applyFont="1" applyFill="1" applyBorder="1" applyAlignment="1">
      <alignment horizontal="center" vertical="center"/>
    </xf>
    <xf numFmtId="0" fontId="35" fillId="6" borderId="10" xfId="38" applyFont="1" applyFill="1" applyBorder="1" applyAlignment="1" applyProtection="1">
      <alignment horizontal="center" vertical="center" shrinkToFit="1"/>
    </xf>
    <xf numFmtId="0" fontId="34" fillId="6" borderId="10" xfId="37" applyFont="1" applyFill="1" applyBorder="1" applyAlignment="1">
      <alignment horizontal="center" vertical="center" shrinkToFit="1"/>
    </xf>
    <xf numFmtId="0" fontId="34" fillId="6" borderId="11" xfId="37" applyFont="1" applyFill="1" applyBorder="1" applyAlignment="1">
      <alignment horizontal="center" vertical="center" shrinkToFit="1"/>
    </xf>
    <xf numFmtId="0" fontId="30" fillId="0" borderId="125" xfId="37" applyFont="1" applyBorder="1" applyAlignment="1">
      <alignment horizontal="center" vertical="center" wrapText="1"/>
    </xf>
    <xf numFmtId="0" fontId="30" fillId="0" borderId="130" xfId="37" applyFont="1" applyBorder="1" applyAlignment="1">
      <alignment horizontal="center" vertical="center" wrapText="1"/>
    </xf>
    <xf numFmtId="0" fontId="30" fillId="0" borderId="139" xfId="37" applyFont="1" applyBorder="1" applyAlignment="1">
      <alignment horizontal="center" vertical="center" wrapText="1"/>
    </xf>
    <xf numFmtId="0" fontId="30" fillId="0" borderId="128" xfId="37" applyFont="1" applyBorder="1" applyAlignment="1">
      <alignment horizontal="center" vertical="center" wrapText="1"/>
    </xf>
    <xf numFmtId="0" fontId="30" fillId="0" borderId="15" xfId="37" applyFont="1" applyBorder="1" applyAlignment="1">
      <alignment horizontal="center" vertical="center" wrapText="1"/>
    </xf>
    <xf numFmtId="0" fontId="30" fillId="0" borderId="132" xfId="37" applyFont="1" applyBorder="1" applyAlignment="1">
      <alignment horizontal="center" vertical="center" wrapText="1"/>
    </xf>
    <xf numFmtId="0" fontId="30" fillId="0" borderId="135" xfId="37" applyFont="1" applyBorder="1" applyAlignment="1">
      <alignment horizontal="center" vertical="center" wrapText="1"/>
    </xf>
    <xf numFmtId="0" fontId="30" fillId="0" borderId="138" xfId="37" applyFont="1" applyBorder="1" applyAlignment="1">
      <alignment horizontal="center" vertical="center" wrapText="1"/>
    </xf>
    <xf numFmtId="49" fontId="28" fillId="6" borderId="130" xfId="37" applyNumberFormat="1" applyFont="1" applyFill="1" applyBorder="1" applyAlignment="1">
      <alignment horizontal="center" vertical="center"/>
    </xf>
    <xf numFmtId="49" fontId="28" fillId="6" borderId="40" xfId="37" applyNumberFormat="1" applyFont="1" applyFill="1" applyBorder="1" applyAlignment="1">
      <alignment horizontal="center" vertical="center"/>
    </xf>
    <xf numFmtId="0" fontId="29" fillId="0" borderId="130" xfId="37" applyFont="1" applyBorder="1" applyAlignment="1">
      <alignment horizontal="center" vertical="center"/>
    </xf>
    <xf numFmtId="0" fontId="30" fillId="0" borderId="130" xfId="37" applyFont="1" applyBorder="1" applyAlignment="1">
      <alignment horizontal="center" vertical="center"/>
    </xf>
    <xf numFmtId="0" fontId="28" fillId="6" borderId="130" xfId="37" applyFont="1" applyFill="1" applyBorder="1" applyAlignment="1">
      <alignment horizontal="center" vertical="center" shrinkToFit="1"/>
    </xf>
    <xf numFmtId="0" fontId="28" fillId="6" borderId="176" xfId="37" applyFont="1" applyFill="1" applyBorder="1" applyAlignment="1">
      <alignment horizontal="center" vertical="center" shrinkToFit="1"/>
    </xf>
    <xf numFmtId="0" fontId="28" fillId="6" borderId="40" xfId="37" applyFont="1" applyFill="1" applyBorder="1" applyAlignment="1">
      <alignment horizontal="center" vertical="center" shrinkToFit="1"/>
    </xf>
    <xf numFmtId="0" fontId="28" fillId="6" borderId="177" xfId="37" applyFont="1" applyFill="1" applyBorder="1" applyAlignment="1">
      <alignment horizontal="center" vertical="center" shrinkToFit="1"/>
    </xf>
    <xf numFmtId="0" fontId="29" fillId="0" borderId="131" xfId="37" applyFont="1" applyBorder="1" applyAlignment="1">
      <alignment horizontal="center" vertical="center"/>
    </xf>
    <xf numFmtId="0" fontId="29" fillId="0" borderId="39" xfId="37" applyFont="1" applyBorder="1" applyAlignment="1">
      <alignment horizontal="center" vertical="center"/>
    </xf>
    <xf numFmtId="49" fontId="28" fillId="6" borderId="42" xfId="37" applyNumberFormat="1" applyFont="1" applyFill="1" applyBorder="1" applyAlignment="1">
      <alignment horizontal="center" vertical="center"/>
    </xf>
    <xf numFmtId="0" fontId="30" fillId="0" borderId="27" xfId="37" applyFont="1" applyBorder="1" applyAlignment="1">
      <alignment horizontal="center" vertical="center"/>
    </xf>
    <xf numFmtId="0" fontId="30" fillId="0" borderId="28" xfId="37" applyFont="1" applyBorder="1" applyAlignment="1">
      <alignment horizontal="center" vertical="center"/>
    </xf>
    <xf numFmtId="0" fontId="30" fillId="0" borderId="29" xfId="37" applyFont="1" applyBorder="1" applyAlignment="1">
      <alignment horizontal="center" vertical="center"/>
    </xf>
    <xf numFmtId="0" fontId="30" fillId="0" borderId="33" xfId="37" applyFont="1" applyBorder="1" applyAlignment="1">
      <alignment horizontal="center" vertical="center"/>
    </xf>
    <xf numFmtId="0" fontId="30" fillId="0" borderId="34" xfId="37" applyFont="1" applyBorder="1" applyAlignment="1">
      <alignment horizontal="center" vertical="center"/>
    </xf>
    <xf numFmtId="0" fontId="30" fillId="0" borderId="35" xfId="37" applyFont="1" applyBorder="1" applyAlignment="1">
      <alignment horizontal="center" vertical="center"/>
    </xf>
    <xf numFmtId="0" fontId="30" fillId="0" borderId="8" xfId="37" applyFont="1" applyBorder="1" applyAlignment="1">
      <alignment horizontal="center"/>
    </xf>
    <xf numFmtId="0" fontId="30" fillId="0" borderId="17" xfId="37" applyFont="1" applyBorder="1" applyAlignment="1">
      <alignment horizontal="center"/>
    </xf>
    <xf numFmtId="49" fontId="28" fillId="6" borderId="135" xfId="37" applyNumberFormat="1" applyFont="1" applyFill="1" applyBorder="1" applyAlignment="1">
      <alignment horizontal="center" vertical="center"/>
    </xf>
    <xf numFmtId="0" fontId="37" fillId="13" borderId="9" xfId="37" applyFont="1" applyFill="1" applyBorder="1" applyAlignment="1">
      <alignment horizontal="center" vertical="center" wrapText="1" shrinkToFit="1"/>
    </xf>
    <xf numFmtId="0" fontId="37" fillId="13" borderId="10" xfId="37" applyFont="1" applyFill="1" applyBorder="1" applyAlignment="1">
      <alignment horizontal="center" vertical="center" wrapText="1" shrinkToFit="1"/>
    </xf>
    <xf numFmtId="0" fontId="37" fillId="13" borderId="11" xfId="37" applyFont="1" applyFill="1" applyBorder="1" applyAlignment="1">
      <alignment horizontal="center" vertical="center" wrapText="1" shrinkToFit="1"/>
    </xf>
    <xf numFmtId="0" fontId="37" fillId="13" borderId="16" xfId="37" applyFont="1" applyFill="1" applyBorder="1" applyAlignment="1">
      <alignment horizontal="center" vertical="center" wrapText="1" shrinkToFit="1"/>
    </xf>
    <xf numFmtId="0" fontId="37" fillId="13" borderId="3" xfId="37" applyFont="1" applyFill="1" applyBorder="1" applyAlignment="1">
      <alignment horizontal="center" vertical="center" wrapText="1" shrinkToFit="1"/>
    </xf>
    <xf numFmtId="0" fontId="37" fillId="13" borderId="14" xfId="37" applyFont="1" applyFill="1" applyBorder="1" applyAlignment="1">
      <alignment horizontal="center" vertical="center" wrapText="1" shrinkToFit="1"/>
    </xf>
    <xf numFmtId="0" fontId="29" fillId="0" borderId="28" xfId="37" applyFont="1" applyBorder="1" applyAlignment="1">
      <alignment horizontal="center" vertical="center"/>
    </xf>
    <xf numFmtId="0" fontId="29" fillId="0" borderId="32" xfId="37" applyFont="1" applyBorder="1" applyAlignment="1">
      <alignment horizontal="center" vertical="center"/>
    </xf>
    <xf numFmtId="0" fontId="29" fillId="0" borderId="34" xfId="37" applyFont="1" applyBorder="1" applyAlignment="1">
      <alignment horizontal="center" vertical="center"/>
    </xf>
    <xf numFmtId="0" fontId="29" fillId="0" borderId="38" xfId="37" applyFont="1" applyBorder="1" applyAlignment="1">
      <alignment horizontal="center" vertical="center"/>
    </xf>
    <xf numFmtId="0" fontId="28" fillId="6" borderId="9" xfId="37" applyFont="1" applyFill="1" applyBorder="1" applyAlignment="1">
      <alignment horizontal="center" vertical="center" shrinkToFit="1"/>
    </xf>
    <xf numFmtId="0" fontId="28" fillId="6" borderId="11" xfId="37" applyFont="1" applyFill="1" applyBorder="1" applyAlignment="1">
      <alignment horizontal="center" vertical="center" shrinkToFit="1"/>
    </xf>
    <xf numFmtId="0" fontId="28" fillId="6" borderId="16" xfId="37" applyFont="1" applyFill="1" applyBorder="1" applyAlignment="1">
      <alignment horizontal="center" vertical="center" shrinkToFit="1"/>
    </xf>
    <xf numFmtId="0" fontId="28" fillId="6" borderId="14" xfId="37" applyFont="1" applyFill="1" applyBorder="1" applyAlignment="1">
      <alignment horizontal="center" vertical="center" shrinkToFit="1"/>
    </xf>
    <xf numFmtId="49" fontId="28" fillId="6" borderId="135" xfId="37" applyNumberFormat="1" applyFont="1" applyFill="1" applyBorder="1" applyAlignment="1">
      <alignment horizontal="center" vertical="center" shrinkToFit="1"/>
    </xf>
    <xf numFmtId="0" fontId="34" fillId="8" borderId="9" xfId="37" applyFont="1" applyFill="1" applyBorder="1" applyAlignment="1">
      <alignment horizontal="center" vertical="center" wrapText="1" shrinkToFit="1"/>
    </xf>
    <xf numFmtId="0" fontId="34" fillId="8" borderId="10" xfId="37" applyFont="1" applyFill="1" applyBorder="1" applyAlignment="1">
      <alignment horizontal="center" vertical="center" wrapText="1" shrinkToFit="1"/>
    </xf>
    <xf numFmtId="0" fontId="34" fillId="8" borderId="11" xfId="37" applyFont="1" applyFill="1" applyBorder="1" applyAlignment="1">
      <alignment horizontal="center" vertical="center" wrapText="1" shrinkToFit="1"/>
    </xf>
    <xf numFmtId="0" fontId="34" fillId="8" borderId="16" xfId="37" applyFont="1" applyFill="1" applyBorder="1" applyAlignment="1">
      <alignment horizontal="center" vertical="center" wrapText="1" shrinkToFit="1"/>
    </xf>
    <xf numFmtId="0" fontId="34" fillId="8" borderId="3" xfId="37" applyFont="1" applyFill="1" applyBorder="1" applyAlignment="1">
      <alignment horizontal="center" vertical="center" wrapText="1" shrinkToFit="1"/>
    </xf>
    <xf numFmtId="0" fontId="34" fillId="8" borderId="14" xfId="37" applyFont="1" applyFill="1" applyBorder="1" applyAlignment="1">
      <alignment horizontal="center" vertical="center" wrapText="1" shrinkToFit="1"/>
    </xf>
    <xf numFmtId="0" fontId="29" fillId="0" borderId="10" xfId="37" applyFont="1" applyBorder="1" applyAlignment="1">
      <alignment horizontal="center" vertical="center" shrinkToFit="1"/>
    </xf>
    <xf numFmtId="0" fontId="29" fillId="0" borderId="3" xfId="37" applyFont="1" applyBorder="1" applyAlignment="1">
      <alignment horizontal="center" vertical="center" shrinkToFit="1"/>
    </xf>
    <xf numFmtId="49" fontId="28" fillId="6" borderId="9" xfId="37" applyNumberFormat="1" applyFont="1" applyFill="1" applyBorder="1" applyAlignment="1">
      <alignment horizontal="center" vertical="center" shrinkToFit="1"/>
    </xf>
    <xf numFmtId="49" fontId="28" fillId="6" borderId="16" xfId="37" applyNumberFormat="1" applyFont="1" applyFill="1" applyBorder="1" applyAlignment="1">
      <alignment horizontal="center" vertical="center" shrinkToFit="1"/>
    </xf>
    <xf numFmtId="0" fontId="28" fillId="6" borderId="28" xfId="37" applyFont="1" applyFill="1" applyBorder="1" applyAlignment="1">
      <alignment horizontal="center" vertical="center"/>
    </xf>
    <xf numFmtId="0" fontId="28" fillId="6" borderId="34" xfId="37" applyFont="1" applyFill="1" applyBorder="1" applyAlignment="1">
      <alignment horizontal="center" vertical="center"/>
    </xf>
    <xf numFmtId="0" fontId="28" fillId="6" borderId="30" xfId="37" applyFont="1" applyFill="1" applyBorder="1" applyAlignment="1">
      <alignment horizontal="center" vertical="center"/>
    </xf>
    <xf numFmtId="0" fontId="28" fillId="6" borderId="29" xfId="37" applyFont="1" applyFill="1" applyBorder="1" applyAlignment="1">
      <alignment horizontal="center" vertical="center"/>
    </xf>
    <xf numFmtId="0" fontId="28" fillId="6" borderId="36" xfId="37" applyFont="1" applyFill="1" applyBorder="1" applyAlignment="1">
      <alignment horizontal="center" vertical="center"/>
    </xf>
    <xf numFmtId="0" fontId="28" fillId="6" borderId="35" xfId="37" applyFont="1" applyFill="1" applyBorder="1" applyAlignment="1">
      <alignment horizontal="center" vertical="center"/>
    </xf>
    <xf numFmtId="0" fontId="30" fillId="0" borderId="31" xfId="37" applyFont="1" applyBorder="1" applyAlignment="1">
      <alignment horizontal="center" vertical="center"/>
    </xf>
    <xf numFmtId="0" fontId="30" fillId="0" borderId="37" xfId="37" applyFont="1" applyBorder="1" applyAlignment="1">
      <alignment horizontal="center" vertical="center"/>
    </xf>
    <xf numFmtId="49" fontId="28" fillId="6" borderId="28" xfId="37" applyNumberFormat="1" applyFont="1" applyFill="1" applyBorder="1" applyAlignment="1">
      <alignment horizontal="center" vertical="center"/>
    </xf>
    <xf numFmtId="49" fontId="28" fillId="6" borderId="34" xfId="37" applyNumberFormat="1" applyFont="1" applyFill="1" applyBorder="1" applyAlignment="1">
      <alignment horizontal="center" vertical="center"/>
    </xf>
    <xf numFmtId="0" fontId="34" fillId="13" borderId="9" xfId="37" applyFont="1" applyFill="1" applyBorder="1" applyAlignment="1">
      <alignment horizontal="center" vertical="center" wrapText="1" shrinkToFit="1"/>
    </xf>
    <xf numFmtId="0" fontId="34" fillId="13" borderId="10" xfId="37" applyFont="1" applyFill="1" applyBorder="1" applyAlignment="1">
      <alignment horizontal="center" vertical="center" wrapText="1" shrinkToFit="1"/>
    </xf>
    <xf numFmtId="0" fontId="34" fillId="13" borderId="11" xfId="37" applyFont="1" applyFill="1" applyBorder="1" applyAlignment="1">
      <alignment horizontal="center" vertical="center" wrapText="1" shrinkToFit="1"/>
    </xf>
    <xf numFmtId="0" fontId="34" fillId="13" borderId="16" xfId="37" applyFont="1" applyFill="1" applyBorder="1" applyAlignment="1">
      <alignment horizontal="center" vertical="center" wrapText="1" shrinkToFit="1"/>
    </xf>
    <xf numFmtId="0" fontId="34" fillId="13" borderId="3" xfId="37" applyFont="1" applyFill="1" applyBorder="1" applyAlignment="1">
      <alignment horizontal="center" vertical="center" wrapText="1" shrinkToFit="1"/>
    </xf>
    <xf numFmtId="0" fontId="34" fillId="13" borderId="14" xfId="37" applyFont="1" applyFill="1" applyBorder="1" applyAlignment="1">
      <alignment horizontal="center" vertical="center" wrapText="1" shrinkToFit="1"/>
    </xf>
    <xf numFmtId="0" fontId="74" fillId="0" borderId="0" xfId="37" applyFont="1" applyAlignment="1">
      <alignment horizontal="center" vertical="center"/>
    </xf>
    <xf numFmtId="0" fontId="28" fillId="0" borderId="3" xfId="37" applyFont="1" applyBorder="1" applyAlignment="1">
      <alignment horizontal="center" vertical="center"/>
    </xf>
    <xf numFmtId="0" fontId="29" fillId="0" borderId="0" xfId="37" applyFont="1" applyAlignment="1">
      <alignment horizontal="right" vertical="center"/>
    </xf>
    <xf numFmtId="0" fontId="29" fillId="0" borderId="15" xfId="37" applyFont="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28" fillId="6" borderId="9" xfId="37"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31" fillId="6" borderId="9" xfId="37" applyFont="1" applyFill="1" applyBorder="1" applyAlignment="1">
      <alignment horizontal="center" vertical="center"/>
    </xf>
    <xf numFmtId="0" fontId="30" fillId="0" borderId="4" xfId="37" applyFont="1" applyBorder="1" applyAlignment="1">
      <alignment horizontal="center" vertical="center" wrapText="1"/>
    </xf>
    <xf numFmtId="0" fontId="28" fillId="5" borderId="12" xfId="37" applyFont="1" applyFill="1" applyBorder="1" applyAlignment="1" applyProtection="1">
      <alignment horizontal="center" vertical="center" shrinkToFit="1"/>
      <protection locked="0"/>
    </xf>
    <xf numFmtId="0" fontId="28" fillId="5" borderId="4" xfId="37" applyFont="1" applyFill="1" applyBorder="1" applyAlignment="1" applyProtection="1">
      <alignment horizontal="center" vertical="center" shrinkToFit="1"/>
      <protection locked="0"/>
    </xf>
    <xf numFmtId="49" fontId="28" fillId="5" borderId="12" xfId="37" applyNumberFormat="1" applyFont="1" applyFill="1" applyBorder="1" applyAlignment="1" applyProtection="1">
      <alignment horizontal="center" vertical="center" shrinkToFit="1"/>
      <protection locked="0"/>
    </xf>
    <xf numFmtId="49" fontId="28" fillId="5" borderId="4" xfId="37" applyNumberFormat="1" applyFont="1" applyFill="1" applyBorder="1" applyAlignment="1" applyProtection="1">
      <alignment horizontal="center" vertical="center" shrinkToFit="1"/>
      <protection locked="0"/>
    </xf>
    <xf numFmtId="49" fontId="28" fillId="5" borderId="84" xfId="37" applyNumberFormat="1" applyFont="1" applyFill="1" applyBorder="1" applyAlignment="1" applyProtection="1">
      <alignment horizontal="center" vertical="center" shrinkToFit="1"/>
      <protection locked="0"/>
    </xf>
    <xf numFmtId="49" fontId="28" fillId="5" borderId="188" xfId="37" applyNumberFormat="1" applyFont="1" applyFill="1" applyBorder="1" applyAlignment="1" applyProtection="1">
      <alignment horizontal="center" vertical="center" shrinkToFit="1"/>
      <protection locked="0"/>
    </xf>
    <xf numFmtId="49" fontId="28" fillId="5" borderId="189" xfId="37" applyNumberFormat="1" applyFont="1" applyFill="1" applyBorder="1" applyAlignment="1" applyProtection="1">
      <alignment horizontal="center" vertical="center" shrinkToFit="1"/>
      <protection locked="0"/>
    </xf>
    <xf numFmtId="49" fontId="28" fillId="5" borderId="116" xfId="37" applyNumberFormat="1" applyFont="1" applyFill="1" applyBorder="1" applyAlignment="1" applyProtection="1">
      <alignment horizontal="center" vertical="center" shrinkToFit="1"/>
      <protection locked="0"/>
    </xf>
    <xf numFmtId="0" fontId="34" fillId="5" borderId="7" xfId="37" applyFont="1" applyFill="1" applyBorder="1" applyAlignment="1" applyProtection="1">
      <alignment horizontal="center" vertical="center" shrinkToFit="1"/>
      <protection locked="0"/>
    </xf>
    <xf numFmtId="0" fontId="37" fillId="6" borderId="6" xfId="37" applyFont="1" applyFill="1" applyBorder="1" applyAlignment="1" applyProtection="1">
      <alignment horizontal="center" vertical="center" wrapText="1"/>
      <protection locked="0"/>
    </xf>
    <xf numFmtId="49" fontId="28" fillId="5" borderId="180" xfId="37" applyNumberFormat="1" applyFont="1" applyFill="1" applyBorder="1" applyAlignment="1" applyProtection="1">
      <alignment horizontal="center" vertical="center" wrapText="1" shrinkToFit="1"/>
      <protection locked="0"/>
    </xf>
    <xf numFmtId="49" fontId="28" fillId="5" borderId="49" xfId="37" applyNumberFormat="1" applyFont="1" applyFill="1" applyBorder="1" applyAlignment="1" applyProtection="1">
      <alignment horizontal="center" vertical="center" wrapText="1" shrinkToFit="1"/>
      <protection locked="0"/>
    </xf>
    <xf numFmtId="49" fontId="28" fillId="5" borderId="78" xfId="37" applyNumberFormat="1" applyFont="1" applyFill="1" applyBorder="1" applyAlignment="1" applyProtection="1">
      <alignment horizontal="center" vertical="center" wrapText="1" shrinkToFit="1"/>
      <protection locked="0"/>
    </xf>
    <xf numFmtId="49" fontId="28" fillId="5" borderId="182" xfId="37" applyNumberFormat="1" applyFont="1" applyFill="1" applyBorder="1" applyAlignment="1" applyProtection="1">
      <alignment horizontal="center" vertical="center" wrapText="1" shrinkToFit="1"/>
      <protection locked="0"/>
    </xf>
    <xf numFmtId="49" fontId="28" fillId="5" borderId="54" xfId="37" applyNumberFormat="1" applyFont="1" applyFill="1" applyBorder="1" applyAlignment="1" applyProtection="1">
      <alignment horizontal="center" vertical="center" wrapText="1" shrinkToFit="1"/>
      <protection locked="0"/>
    </xf>
    <xf numFmtId="49" fontId="28" fillId="5" borderId="183" xfId="37" applyNumberFormat="1" applyFont="1" applyFill="1" applyBorder="1" applyAlignment="1" applyProtection="1">
      <alignment horizontal="center" vertical="center" wrapText="1" shrinkToFit="1"/>
      <protection locked="0"/>
    </xf>
    <xf numFmtId="0" fontId="32" fillId="0" borderId="181" xfId="37" applyFont="1" applyBorder="1" applyAlignment="1">
      <alignment horizontal="center" vertical="center"/>
    </xf>
    <xf numFmtId="0" fontId="32" fillId="0" borderId="50" xfId="37" applyFont="1" applyBorder="1" applyAlignment="1">
      <alignment horizontal="center" vertical="center"/>
    </xf>
    <xf numFmtId="49" fontId="28" fillId="5" borderId="184" xfId="37" applyNumberFormat="1" applyFont="1" applyFill="1" applyBorder="1" applyAlignment="1" applyProtection="1">
      <alignment horizontal="center" vertical="center" shrinkToFit="1"/>
      <protection locked="0"/>
    </xf>
    <xf numFmtId="49" fontId="28" fillId="5" borderId="185" xfId="37" applyNumberFormat="1" applyFont="1" applyFill="1" applyBorder="1" applyAlignment="1" applyProtection="1">
      <alignment horizontal="center" vertical="center" shrinkToFit="1"/>
      <protection locked="0"/>
    </xf>
    <xf numFmtId="49" fontId="28" fillId="5" borderId="186" xfId="37" applyNumberFormat="1" applyFont="1" applyFill="1" applyBorder="1" applyAlignment="1" applyProtection="1">
      <alignment horizontal="center" vertical="center" shrinkToFit="1"/>
      <protection locked="0"/>
    </xf>
    <xf numFmtId="49" fontId="28" fillId="5" borderId="187" xfId="37" applyNumberFormat="1" applyFont="1" applyFill="1" applyBorder="1" applyAlignment="1" applyProtection="1">
      <alignment horizontal="center" vertical="center" shrinkToFit="1"/>
      <protection locked="0"/>
    </xf>
    <xf numFmtId="0" fontId="28" fillId="6" borderId="9" xfId="37" applyFont="1" applyFill="1" applyBorder="1" applyAlignment="1" applyProtection="1">
      <alignment horizontal="center" vertical="center" shrinkToFit="1"/>
      <protection locked="0"/>
    </xf>
    <xf numFmtId="0" fontId="29" fillId="0" borderId="10" xfId="37" applyFont="1" applyBorder="1" applyAlignment="1" applyProtection="1">
      <alignment horizontal="center" vertical="center" shrinkToFit="1"/>
      <protection locked="0"/>
    </xf>
    <xf numFmtId="0" fontId="28" fillId="6" borderId="16" xfId="37" applyFont="1" applyFill="1" applyBorder="1" applyAlignment="1" applyProtection="1">
      <alignment horizontal="center" vertical="center" shrinkToFit="1"/>
      <protection locked="0"/>
    </xf>
    <xf numFmtId="0" fontId="29" fillId="0" borderId="3" xfId="37" applyFont="1" applyBorder="1" applyAlignment="1" applyProtection="1">
      <alignment horizontal="center" vertical="center" shrinkToFit="1"/>
      <protection locked="0"/>
    </xf>
    <xf numFmtId="0" fontId="32" fillId="0" borderId="8" xfId="37" applyFont="1" applyBorder="1" applyAlignment="1">
      <alignment horizontal="center" vertical="center" wrapText="1"/>
    </xf>
    <xf numFmtId="0" fontId="30" fillId="0" borderId="11" xfId="37" applyFont="1" applyBorder="1" applyAlignment="1">
      <alignment horizontal="center" vertical="center" wrapText="1"/>
    </xf>
    <xf numFmtId="0" fontId="30" fillId="0" borderId="16" xfId="37" applyFont="1" applyBorder="1" applyAlignment="1">
      <alignment horizontal="center" vertical="center" wrapText="1"/>
    </xf>
    <xf numFmtId="0" fontId="30" fillId="0" borderId="14" xfId="37" applyFont="1" applyBorder="1" applyAlignment="1">
      <alignment horizontal="center" vertical="center" wrapText="1"/>
    </xf>
    <xf numFmtId="0" fontId="28" fillId="6" borderId="11" xfId="37" applyFont="1" applyFill="1" applyBorder="1" applyAlignment="1" applyProtection="1">
      <alignment horizontal="center" vertical="center" shrinkToFit="1"/>
      <protection locked="0"/>
    </xf>
    <xf numFmtId="0" fontId="36" fillId="0" borderId="9" xfId="37" applyFont="1" applyBorder="1" applyAlignment="1">
      <alignment horizontal="center" vertical="center" wrapText="1"/>
    </xf>
    <xf numFmtId="0" fontId="36" fillId="0" borderId="10" xfId="37" applyFont="1" applyBorder="1" applyAlignment="1">
      <alignment horizontal="center" vertical="center"/>
    </xf>
    <xf numFmtId="0" fontId="36" fillId="0" borderId="16" xfId="37" applyFont="1" applyBorder="1" applyAlignment="1">
      <alignment horizontal="center" vertical="center"/>
    </xf>
    <xf numFmtId="0" fontId="36" fillId="0" borderId="3" xfId="37" applyFont="1" applyBorder="1" applyAlignment="1">
      <alignment horizontal="center" vertical="center"/>
    </xf>
    <xf numFmtId="0" fontId="30" fillId="0" borderId="13" xfId="37" applyFont="1" applyBorder="1" applyAlignment="1">
      <alignment horizontal="center" vertical="center" wrapText="1"/>
    </xf>
    <xf numFmtId="0" fontId="34" fillId="0" borderId="5" xfId="37" applyFont="1" applyBorder="1" applyAlignment="1">
      <alignment horizontal="center" vertical="center" shrinkToFit="1"/>
    </xf>
    <xf numFmtId="0" fontId="34" fillId="0" borderId="6" xfId="37" applyFont="1" applyBorder="1" applyAlignment="1">
      <alignment horizontal="center" vertical="center" shrinkToFit="1"/>
    </xf>
    <xf numFmtId="0" fontId="35" fillId="6" borderId="10" xfId="38" applyFont="1" applyFill="1" applyBorder="1" applyAlignment="1" applyProtection="1">
      <alignment horizontal="center" vertical="center" shrinkToFit="1"/>
      <protection locked="0"/>
    </xf>
    <xf numFmtId="0" fontId="30" fillId="6" borderId="10" xfId="37" applyFont="1" applyFill="1" applyBorder="1" applyAlignment="1" applyProtection="1">
      <alignment horizontal="center" vertical="center" shrinkToFit="1"/>
      <protection locked="0"/>
    </xf>
    <xf numFmtId="0" fontId="30" fillId="6" borderId="11" xfId="37" applyFont="1" applyFill="1" applyBorder="1" applyAlignment="1" applyProtection="1">
      <alignment horizontal="center" vertical="center" shrinkToFit="1"/>
      <protection locked="0"/>
    </xf>
    <xf numFmtId="0" fontId="30" fillId="6" borderId="3" xfId="37" applyFont="1" applyFill="1" applyBorder="1" applyAlignment="1" applyProtection="1">
      <alignment horizontal="center" vertical="center" shrinkToFit="1"/>
      <protection locked="0"/>
    </xf>
    <xf numFmtId="0" fontId="30" fillId="6" borderId="14" xfId="37" applyFont="1" applyFill="1" applyBorder="1" applyAlignment="1" applyProtection="1">
      <alignment horizontal="center" vertical="center" shrinkToFit="1"/>
      <protection locked="0"/>
    </xf>
    <xf numFmtId="49" fontId="34" fillId="6" borderId="71" xfId="37" applyNumberFormat="1" applyFont="1" applyFill="1" applyBorder="1" applyAlignment="1" applyProtection="1">
      <alignment horizontal="left" vertical="center" wrapText="1" shrinkToFit="1"/>
      <protection locked="0"/>
    </xf>
    <xf numFmtId="49" fontId="34" fillId="6" borderId="3" xfId="37" applyNumberFormat="1" applyFont="1" applyFill="1" applyBorder="1" applyAlignment="1" applyProtection="1">
      <alignment horizontal="left" vertical="center" wrapText="1" shrinkToFit="1"/>
      <protection locked="0"/>
    </xf>
    <xf numFmtId="49" fontId="34" fillId="6" borderId="145" xfId="37" applyNumberFormat="1" applyFont="1" applyFill="1" applyBorder="1" applyAlignment="1" applyProtection="1">
      <alignment horizontal="left" vertical="center" wrapText="1" shrinkToFit="1"/>
      <protection locked="0"/>
    </xf>
    <xf numFmtId="49" fontId="37" fillId="6" borderId="71" xfId="37" applyNumberFormat="1" applyFont="1" applyFill="1" applyBorder="1" applyAlignment="1" applyProtection="1">
      <alignment horizontal="left" vertical="center" wrapText="1" shrinkToFit="1"/>
      <protection locked="0"/>
    </xf>
    <xf numFmtId="49" fontId="37" fillId="6" borderId="3" xfId="37" applyNumberFormat="1" applyFont="1" applyFill="1" applyBorder="1" applyAlignment="1" applyProtection="1">
      <alignment horizontal="left" vertical="center" wrapText="1" shrinkToFit="1"/>
      <protection locked="0"/>
    </xf>
    <xf numFmtId="49" fontId="37" fillId="6" borderId="14" xfId="37" applyNumberFormat="1" applyFont="1" applyFill="1" applyBorder="1" applyAlignment="1" applyProtection="1">
      <alignment horizontal="left" vertical="center" wrapText="1" shrinkToFit="1"/>
      <protection locked="0"/>
    </xf>
    <xf numFmtId="0" fontId="28" fillId="6" borderId="9" xfId="37" applyFont="1" applyFill="1" applyBorder="1" applyAlignment="1" applyProtection="1">
      <alignment horizontal="center" vertical="center"/>
      <protection locked="0"/>
    </xf>
    <xf numFmtId="0" fontId="31" fillId="6" borderId="9" xfId="37" applyFont="1" applyFill="1" applyBorder="1" applyAlignment="1" applyProtection="1">
      <alignment horizontal="center" vertical="center"/>
      <protection locked="0"/>
    </xf>
    <xf numFmtId="0" fontId="34" fillId="8" borderId="9" xfId="37" applyFont="1" applyFill="1" applyBorder="1" applyAlignment="1">
      <alignment horizontal="center" vertical="center" shrinkToFit="1"/>
    </xf>
    <xf numFmtId="0" fontId="34" fillId="8" borderId="10" xfId="37" applyFont="1" applyFill="1" applyBorder="1" applyAlignment="1">
      <alignment horizontal="center" vertical="center" shrinkToFit="1"/>
    </xf>
    <xf numFmtId="0" fontId="34" fillId="8" borderId="11" xfId="37" applyFont="1" applyFill="1" applyBorder="1" applyAlignment="1">
      <alignment horizontal="center" vertical="center" shrinkToFit="1"/>
    </xf>
    <xf numFmtId="0" fontId="34" fillId="8" borderId="14" xfId="37" applyFont="1" applyFill="1" applyBorder="1" applyAlignment="1">
      <alignment horizontal="center" vertical="center" shrinkToFit="1"/>
    </xf>
    <xf numFmtId="0" fontId="30" fillId="6" borderId="9" xfId="37" applyFont="1" applyFill="1" applyBorder="1" applyAlignment="1">
      <alignment horizontal="center" vertical="center" wrapText="1"/>
    </xf>
    <xf numFmtId="0" fontId="30" fillId="6" borderId="10" xfId="37" applyFont="1" applyFill="1" applyBorder="1" applyAlignment="1">
      <alignment horizontal="center" vertical="center" wrapText="1"/>
    </xf>
    <xf numFmtId="0" fontId="30" fillId="6" borderId="11" xfId="37" applyFont="1" applyFill="1" applyBorder="1" applyAlignment="1">
      <alignment horizontal="center" vertical="center" wrapText="1"/>
    </xf>
    <xf numFmtId="0" fontId="30" fillId="6" borderId="13" xfId="37" applyFont="1" applyFill="1" applyBorder="1" applyAlignment="1">
      <alignment horizontal="center" vertical="center" wrapText="1"/>
    </xf>
    <xf numFmtId="0" fontId="30" fillId="6" borderId="0" xfId="37" applyFont="1" applyFill="1" applyAlignment="1">
      <alignment horizontal="center" vertical="center" wrapText="1"/>
    </xf>
    <xf numFmtId="0" fontId="30" fillId="6" borderId="15" xfId="37" applyFont="1" applyFill="1" applyBorder="1" applyAlignment="1">
      <alignment horizontal="center" vertical="center" wrapText="1"/>
    </xf>
    <xf numFmtId="0" fontId="30" fillId="6" borderId="16" xfId="37" applyFont="1" applyFill="1" applyBorder="1" applyAlignment="1">
      <alignment horizontal="center" vertical="center" wrapText="1"/>
    </xf>
    <xf numFmtId="0" fontId="30" fillId="6" borderId="3" xfId="37" applyFont="1" applyFill="1" applyBorder="1" applyAlignment="1">
      <alignment horizontal="center" vertical="center" wrapText="1"/>
    </xf>
    <xf numFmtId="0" fontId="30" fillId="6" borderId="14" xfId="37" applyFont="1" applyFill="1" applyBorder="1" applyAlignment="1">
      <alignment horizontal="center" vertical="center" wrapText="1"/>
    </xf>
    <xf numFmtId="0" fontId="28" fillId="6" borderId="4" xfId="37" applyFont="1" applyFill="1" applyBorder="1" applyAlignment="1" applyProtection="1">
      <alignment horizontal="center" vertical="center"/>
      <protection locked="0"/>
    </xf>
    <xf numFmtId="0" fontId="0" fillId="0" borderId="4" xfId="0" applyBorder="1" applyAlignment="1">
      <alignment horizontal="center" vertical="center"/>
    </xf>
    <xf numFmtId="0" fontId="31" fillId="6" borderId="4" xfId="37" applyFont="1" applyFill="1" applyBorder="1" applyAlignment="1" applyProtection="1">
      <alignment horizontal="center" vertical="center"/>
      <protection locked="0"/>
    </xf>
    <xf numFmtId="0" fontId="37" fillId="13" borderId="9" xfId="37" applyFont="1" applyFill="1" applyBorder="1" applyAlignment="1">
      <alignment vertical="center" wrapText="1" shrinkToFit="1"/>
    </xf>
    <xf numFmtId="0" fontId="37" fillId="13" borderId="10" xfId="37" applyFont="1" applyFill="1" applyBorder="1" applyAlignment="1">
      <alignment vertical="center" wrapText="1" shrinkToFit="1"/>
    </xf>
    <xf numFmtId="0" fontId="37" fillId="13" borderId="11" xfId="37" applyFont="1" applyFill="1" applyBorder="1" applyAlignment="1">
      <alignment vertical="center" wrapText="1" shrinkToFit="1"/>
    </xf>
    <xf numFmtId="0" fontId="37" fillId="13" borderId="16" xfId="37" applyFont="1" applyFill="1" applyBorder="1" applyAlignment="1">
      <alignment vertical="center" wrapText="1" shrinkToFit="1"/>
    </xf>
    <xf numFmtId="0" fontId="37" fillId="13" borderId="3" xfId="37" applyFont="1" applyFill="1" applyBorder="1" applyAlignment="1">
      <alignment vertical="center" wrapText="1" shrinkToFit="1"/>
    </xf>
    <xf numFmtId="0" fontId="37" fillId="13" borderId="14" xfId="37" applyFont="1" applyFill="1" applyBorder="1" applyAlignment="1">
      <alignment vertical="center" wrapText="1" shrinkToFit="1"/>
    </xf>
    <xf numFmtId="0" fontId="34" fillId="8" borderId="9" xfId="37" applyFont="1" applyFill="1" applyBorder="1" applyAlignment="1" applyProtection="1">
      <alignment vertical="center" wrapText="1" shrinkToFit="1"/>
      <protection locked="0"/>
    </xf>
    <xf numFmtId="0" fontId="34" fillId="8" borderId="10" xfId="37" applyFont="1" applyFill="1" applyBorder="1" applyAlignment="1" applyProtection="1">
      <alignment vertical="center" wrapText="1" shrinkToFit="1"/>
      <protection locked="0"/>
    </xf>
    <xf numFmtId="0" fontId="34" fillId="8" borderId="11" xfId="37" applyFont="1" applyFill="1" applyBorder="1" applyAlignment="1" applyProtection="1">
      <alignment vertical="center" wrapText="1" shrinkToFit="1"/>
      <protection locked="0"/>
    </xf>
    <xf numFmtId="0" fontId="34" fillId="8" borderId="16" xfId="37" applyFont="1" applyFill="1" applyBorder="1" applyAlignment="1" applyProtection="1">
      <alignment vertical="center" wrapText="1" shrinkToFit="1"/>
      <protection locked="0"/>
    </xf>
    <xf numFmtId="0" fontId="34" fillId="8" borderId="3" xfId="37" applyFont="1" applyFill="1" applyBorder="1" applyAlignment="1" applyProtection="1">
      <alignment vertical="center" wrapText="1" shrinkToFit="1"/>
      <protection locked="0"/>
    </xf>
    <xf numFmtId="0" fontId="34" fillId="8" borderId="14" xfId="37" applyFont="1" applyFill="1" applyBorder="1" applyAlignment="1" applyProtection="1">
      <alignment vertical="center" wrapText="1" shrinkToFit="1"/>
      <protection locked="0"/>
    </xf>
    <xf numFmtId="0" fontId="28" fillId="6" borderId="13" xfId="37" applyFont="1" applyFill="1" applyBorder="1" applyAlignment="1" applyProtection="1">
      <alignment horizontal="center" vertical="center" shrinkToFit="1"/>
      <protection locked="0"/>
    </xf>
    <xf numFmtId="0" fontId="28" fillId="8" borderId="9" xfId="37" applyFont="1" applyFill="1" applyBorder="1" applyAlignment="1" applyProtection="1">
      <alignment vertical="center" wrapText="1" shrinkToFit="1"/>
      <protection locked="0"/>
    </xf>
    <xf numFmtId="0" fontId="28" fillId="8" borderId="10" xfId="37" applyFont="1" applyFill="1" applyBorder="1" applyAlignment="1" applyProtection="1">
      <alignment vertical="center" wrapText="1" shrinkToFit="1"/>
      <protection locked="0"/>
    </xf>
    <xf numFmtId="0" fontId="28" fillId="8" borderId="11" xfId="37" applyFont="1" applyFill="1" applyBorder="1" applyAlignment="1" applyProtection="1">
      <alignment vertical="center" wrapText="1" shrinkToFit="1"/>
      <protection locked="0"/>
    </xf>
    <xf numFmtId="0" fontId="28" fillId="8" borderId="16" xfId="37" applyFont="1" applyFill="1" applyBorder="1" applyAlignment="1" applyProtection="1">
      <alignment vertical="center" wrapText="1" shrinkToFit="1"/>
      <protection locked="0"/>
    </xf>
    <xf numFmtId="0" fontId="28" fillId="8" borderId="3" xfId="37" applyFont="1" applyFill="1" applyBorder="1" applyAlignment="1" applyProtection="1">
      <alignment vertical="center" wrapText="1" shrinkToFit="1"/>
      <protection locked="0"/>
    </xf>
    <xf numFmtId="0" fontId="28" fillId="8" borderId="14" xfId="37" applyFont="1" applyFill="1" applyBorder="1" applyAlignment="1" applyProtection="1">
      <alignment vertical="center" wrapText="1" shrinkToFit="1"/>
      <protection locked="0"/>
    </xf>
    <xf numFmtId="49" fontId="34" fillId="6" borderId="71" xfId="37" applyNumberFormat="1" applyFont="1" applyFill="1" applyBorder="1" applyAlignment="1">
      <alignment horizontal="left" vertical="center" wrapText="1" shrinkToFit="1"/>
    </xf>
    <xf numFmtId="49" fontId="34" fillId="6" borderId="3" xfId="37" applyNumberFormat="1" applyFont="1" applyFill="1" applyBorder="1" applyAlignment="1">
      <alignment horizontal="left" vertical="center" wrapText="1" shrinkToFit="1"/>
    </xf>
    <xf numFmtId="49" fontId="34" fillId="6" borderId="14" xfId="37" applyNumberFormat="1" applyFont="1" applyFill="1" applyBorder="1" applyAlignment="1">
      <alignment horizontal="left" vertical="center" wrapText="1" shrinkToFit="1"/>
    </xf>
    <xf numFmtId="0" fontId="28" fillId="6" borderId="10" xfId="37" applyFont="1" applyFill="1" applyBorder="1" applyAlignment="1">
      <alignment horizontal="center" vertical="center"/>
    </xf>
    <xf numFmtId="0" fontId="28" fillId="6" borderId="11" xfId="37" applyFont="1" applyFill="1" applyBorder="1" applyAlignment="1">
      <alignment horizontal="center" vertical="center"/>
    </xf>
    <xf numFmtId="0" fontId="28" fillId="6" borderId="3" xfId="37" applyFont="1" applyFill="1" applyBorder="1" applyAlignment="1">
      <alignment horizontal="center" vertical="center"/>
    </xf>
    <xf numFmtId="0" fontId="28" fillId="6" borderId="14" xfId="37" applyFont="1" applyFill="1" applyBorder="1" applyAlignment="1">
      <alignment horizontal="center" vertical="center"/>
    </xf>
    <xf numFmtId="0" fontId="32" fillId="0" borderId="131" xfId="37" applyFont="1" applyBorder="1" applyAlignment="1">
      <alignment horizontal="center" vertical="center" wrapText="1"/>
    </xf>
    <xf numFmtId="0" fontId="32" fillId="0" borderId="12" xfId="37" applyFont="1" applyBorder="1" applyAlignment="1">
      <alignment horizontal="center" vertical="center" wrapText="1"/>
    </xf>
    <xf numFmtId="0" fontId="34" fillId="0" borderId="43" xfId="37" applyFont="1" applyBorder="1" applyAlignment="1">
      <alignment horizontal="center" vertical="center" shrinkToFit="1"/>
    </xf>
    <xf numFmtId="0" fontId="34" fillId="0" borderId="44" xfId="37" applyFont="1" applyBorder="1" applyAlignment="1">
      <alignment horizontal="center" vertical="center" shrinkToFit="1"/>
    </xf>
    <xf numFmtId="49" fontId="28" fillId="6" borderId="44" xfId="37" applyNumberFormat="1" applyFont="1" applyFill="1" applyBorder="1" applyAlignment="1">
      <alignment horizontal="center" vertical="center" shrinkToFit="1"/>
    </xf>
    <xf numFmtId="49" fontId="28" fillId="6" borderId="45" xfId="37" applyNumberFormat="1" applyFont="1" applyFill="1" applyBorder="1" applyAlignment="1">
      <alignment horizontal="center" vertical="center" shrinkToFit="1"/>
    </xf>
    <xf numFmtId="49" fontId="34" fillId="6" borderId="145" xfId="37" applyNumberFormat="1" applyFont="1" applyFill="1" applyBorder="1" applyAlignment="1">
      <alignment horizontal="left" vertical="center" wrapText="1" shrinkToFit="1"/>
    </xf>
    <xf numFmtId="0" fontId="88" fillId="0" borderId="196" xfId="37" applyFont="1" applyBorder="1" applyAlignment="1">
      <alignment horizontal="center" vertical="center" shrinkToFit="1"/>
    </xf>
    <xf numFmtId="0" fontId="88" fillId="0" borderId="130" xfId="37" applyFont="1" applyBorder="1" applyAlignment="1">
      <alignment horizontal="center" vertical="center" shrinkToFit="1"/>
    </xf>
    <xf numFmtId="0" fontId="88" fillId="0" borderId="197" xfId="37" applyFont="1" applyBorder="1" applyAlignment="1">
      <alignment horizontal="center" vertical="center" shrinkToFit="1"/>
    </xf>
    <xf numFmtId="0" fontId="88" fillId="0" borderId="70" xfId="37" applyFont="1" applyBorder="1" applyAlignment="1">
      <alignment horizontal="center" vertical="center" shrinkToFit="1"/>
    </xf>
    <xf numFmtId="0" fontId="88" fillId="0" borderId="10" xfId="37" applyFont="1" applyBorder="1" applyAlignment="1">
      <alignment horizontal="center" vertical="center" shrinkToFit="1"/>
    </xf>
    <xf numFmtId="0" fontId="88" fillId="0" borderId="144" xfId="37" applyFont="1" applyBorder="1" applyAlignment="1">
      <alignment horizontal="center" vertical="center" shrinkToFit="1"/>
    </xf>
    <xf numFmtId="0" fontId="29" fillId="0" borderId="13" xfId="37" applyFont="1" applyBorder="1" applyAlignment="1">
      <alignment horizontal="center" vertical="center"/>
    </xf>
    <xf numFmtId="0" fontId="29" fillId="0" borderId="15" xfId="37" applyFont="1" applyBorder="1" applyAlignment="1">
      <alignment horizontal="center" vertical="center"/>
    </xf>
    <xf numFmtId="49" fontId="29" fillId="0" borderId="13" xfId="37" applyNumberFormat="1" applyFont="1" applyBorder="1" applyAlignment="1">
      <alignment horizontal="center" vertical="center"/>
    </xf>
    <xf numFmtId="49" fontId="29" fillId="0" borderId="0" xfId="37" applyNumberFormat="1" applyFont="1" applyAlignment="1">
      <alignment horizontal="center" vertical="center"/>
    </xf>
    <xf numFmtId="49" fontId="29" fillId="0" borderId="15" xfId="37" applyNumberFormat="1" applyFont="1" applyBorder="1" applyAlignment="1">
      <alignment horizontal="center" vertical="center"/>
    </xf>
    <xf numFmtId="49" fontId="28" fillId="6" borderId="6" xfId="37" applyNumberFormat="1" applyFont="1" applyFill="1" applyBorder="1" applyAlignment="1" applyProtection="1">
      <alignment horizontal="center" vertical="center" shrinkToFit="1"/>
      <protection locked="0"/>
    </xf>
    <xf numFmtId="49" fontId="28" fillId="6" borderId="7" xfId="37" applyNumberFormat="1" applyFont="1" applyFill="1" applyBorder="1" applyAlignment="1" applyProtection="1">
      <alignment horizontal="center" vertical="center" shrinkToFit="1"/>
      <protection locked="0"/>
    </xf>
    <xf numFmtId="0" fontId="30" fillId="0" borderId="12" xfId="37" applyFont="1" applyBorder="1" applyAlignment="1">
      <alignment horizontal="center" vertical="center" wrapText="1"/>
    </xf>
    <xf numFmtId="49" fontId="30" fillId="0" borderId="124" xfId="37" applyNumberFormat="1" applyFont="1" applyBorder="1" applyAlignment="1">
      <alignment horizontal="left" vertical="center" wrapText="1"/>
    </xf>
    <xf numFmtId="0" fontId="37" fillId="0" borderId="49" xfId="37" applyFont="1" applyBorder="1" applyAlignment="1">
      <alignment horizontal="center" vertical="center" wrapText="1"/>
    </xf>
    <xf numFmtId="0" fontId="37" fillId="0" borderId="54" xfId="37" applyFont="1" applyBorder="1" applyAlignment="1">
      <alignment horizontal="center" vertical="center" wrapText="1"/>
    </xf>
    <xf numFmtId="0" fontId="30" fillId="0" borderId="4" xfId="37" applyFont="1" applyBorder="1" applyAlignment="1">
      <alignment horizontal="left" vertical="center" wrapText="1"/>
    </xf>
    <xf numFmtId="0" fontId="31" fillId="6" borderId="4" xfId="37" applyFont="1" applyFill="1" applyBorder="1" applyAlignment="1">
      <alignment horizontal="center" vertical="center"/>
    </xf>
    <xf numFmtId="49" fontId="28" fillId="13" borderId="9" xfId="37" applyNumberFormat="1" applyFont="1" applyFill="1" applyBorder="1" applyAlignment="1">
      <alignment horizontal="center" vertical="center" shrinkToFit="1"/>
    </xf>
    <xf numFmtId="49" fontId="28" fillId="13" borderId="10" xfId="37" applyNumberFormat="1" applyFont="1" applyFill="1" applyBorder="1" applyAlignment="1">
      <alignment horizontal="center" vertical="center" shrinkToFit="1"/>
    </xf>
    <xf numFmtId="49" fontId="28" fillId="13" borderId="11" xfId="37" applyNumberFormat="1" applyFont="1" applyFill="1" applyBorder="1" applyAlignment="1">
      <alignment horizontal="center" vertical="center" shrinkToFit="1"/>
    </xf>
    <xf numFmtId="49" fontId="28" fillId="13" borderId="16" xfId="37" applyNumberFormat="1" applyFont="1" applyFill="1" applyBorder="1" applyAlignment="1">
      <alignment horizontal="center" vertical="center" shrinkToFit="1"/>
    </xf>
    <xf numFmtId="49" fontId="28" fillId="13" borderId="3" xfId="37" applyNumberFormat="1" applyFont="1" applyFill="1" applyBorder="1" applyAlignment="1">
      <alignment horizontal="center" vertical="center" shrinkToFit="1"/>
    </xf>
    <xf numFmtId="49" fontId="28" fillId="13" borderId="14" xfId="37" applyNumberFormat="1" applyFont="1" applyFill="1" applyBorder="1" applyAlignment="1">
      <alignment horizontal="center" vertical="center" shrinkToFit="1"/>
    </xf>
    <xf numFmtId="49" fontId="28" fillId="6" borderId="11" xfId="37" applyNumberFormat="1" applyFont="1" applyFill="1" applyBorder="1" applyAlignment="1">
      <alignment horizontal="center" vertical="center" shrinkToFit="1"/>
    </xf>
    <xf numFmtId="49" fontId="28" fillId="6" borderId="14" xfId="37" applyNumberFormat="1" applyFont="1" applyFill="1" applyBorder="1" applyAlignment="1">
      <alignment horizontal="center" vertical="center" shrinkToFit="1"/>
    </xf>
    <xf numFmtId="0" fontId="37" fillId="13" borderId="48" xfId="37" applyFont="1" applyFill="1" applyBorder="1" applyAlignment="1">
      <alignment horizontal="left" vertical="center" wrapText="1"/>
    </xf>
    <xf numFmtId="0" fontId="37" fillId="13" borderId="49" xfId="37" applyFont="1" applyFill="1" applyBorder="1" applyAlignment="1">
      <alignment horizontal="left" vertical="center" wrapText="1"/>
    </xf>
    <xf numFmtId="0" fontId="37" fillId="13" borderId="53" xfId="37" applyFont="1" applyFill="1" applyBorder="1" applyAlignment="1">
      <alignment horizontal="left" vertical="center" wrapText="1"/>
    </xf>
    <xf numFmtId="0" fontId="37" fillId="13" borderId="54" xfId="37" applyFont="1" applyFill="1" applyBorder="1" applyAlignment="1">
      <alignment horizontal="left" vertical="center" wrapText="1"/>
    </xf>
    <xf numFmtId="0" fontId="34" fillId="5" borderId="49" xfId="37" applyFont="1" applyFill="1" applyBorder="1" applyAlignment="1">
      <alignment horizontal="center" vertical="center" wrapText="1" shrinkToFit="1"/>
    </xf>
    <xf numFmtId="0" fontId="34" fillId="5" borderId="54" xfId="37" applyFont="1" applyFill="1" applyBorder="1" applyAlignment="1">
      <alignment horizontal="center" vertical="center" wrapText="1" shrinkToFit="1"/>
    </xf>
    <xf numFmtId="55" fontId="28" fillId="5" borderId="180" xfId="37" applyNumberFormat="1" applyFont="1" applyFill="1" applyBorder="1" applyAlignment="1">
      <alignment horizontal="center" vertical="center" wrapText="1" shrinkToFit="1"/>
    </xf>
    <xf numFmtId="49" fontId="28" fillId="5" borderId="49" xfId="37" applyNumberFormat="1" applyFont="1" applyFill="1" applyBorder="1" applyAlignment="1">
      <alignment horizontal="center" vertical="center" wrapText="1" shrinkToFit="1"/>
    </xf>
    <xf numFmtId="49" fontId="28" fillId="5" borderId="78" xfId="37" applyNumberFormat="1" applyFont="1" applyFill="1" applyBorder="1" applyAlignment="1">
      <alignment horizontal="center" vertical="center" wrapText="1" shrinkToFit="1"/>
    </xf>
    <xf numFmtId="49" fontId="28" fillId="5" borderId="182" xfId="37" applyNumberFormat="1" applyFont="1" applyFill="1" applyBorder="1" applyAlignment="1">
      <alignment horizontal="center" vertical="center" wrapText="1" shrinkToFit="1"/>
    </xf>
    <xf numFmtId="49" fontId="28" fillId="5" borderId="54" xfId="37" applyNumberFormat="1" applyFont="1" applyFill="1" applyBorder="1" applyAlignment="1">
      <alignment horizontal="center" vertical="center" wrapText="1" shrinkToFit="1"/>
    </xf>
    <xf numFmtId="49" fontId="28" fillId="5" borderId="183" xfId="37" applyNumberFormat="1" applyFont="1" applyFill="1" applyBorder="1" applyAlignment="1">
      <alignment horizontal="center" vertical="center" wrapText="1" shrinkToFit="1"/>
    </xf>
    <xf numFmtId="0" fontId="88" fillId="0" borderId="11" xfId="37" applyFont="1" applyBorder="1" applyAlignment="1">
      <alignment horizontal="center" vertical="center" shrinkToFit="1"/>
    </xf>
    <xf numFmtId="0" fontId="30" fillId="5" borderId="4" xfId="37" applyFont="1" applyFill="1" applyBorder="1" applyAlignment="1">
      <alignment horizontal="center" vertical="center"/>
    </xf>
    <xf numFmtId="0" fontId="30" fillId="5" borderId="190" xfId="37" applyFont="1" applyFill="1" applyBorder="1" applyAlignment="1">
      <alignment horizontal="center" vertical="center"/>
    </xf>
    <xf numFmtId="0" fontId="30" fillId="5" borderId="191" xfId="37" applyFont="1" applyFill="1" applyBorder="1" applyAlignment="1">
      <alignment horizontal="center" vertical="center"/>
    </xf>
    <xf numFmtId="0" fontId="30" fillId="5" borderId="192" xfId="37" applyFont="1" applyFill="1" applyBorder="1" applyAlignment="1">
      <alignment horizontal="center" vertical="center"/>
    </xf>
    <xf numFmtId="49" fontId="28" fillId="5" borderId="8" xfId="37" applyNumberFormat="1" applyFont="1" applyFill="1" applyBorder="1" applyAlignment="1" applyProtection="1">
      <alignment horizontal="center" vertical="center" shrinkToFit="1"/>
      <protection locked="0"/>
    </xf>
    <xf numFmtId="49" fontId="28" fillId="5" borderId="42" xfId="37" applyNumberFormat="1" applyFont="1" applyFill="1" applyBorder="1" applyAlignment="1" applyProtection="1">
      <alignment horizontal="center" vertical="center" shrinkToFit="1"/>
      <protection locked="0"/>
    </xf>
    <xf numFmtId="49" fontId="28" fillId="5" borderId="194" xfId="37" applyNumberFormat="1" applyFont="1" applyFill="1" applyBorder="1" applyAlignment="1" applyProtection="1">
      <alignment horizontal="center" vertical="center" shrinkToFit="1"/>
      <protection locked="0"/>
    </xf>
    <xf numFmtId="49" fontId="28" fillId="5" borderId="195" xfId="37" applyNumberFormat="1" applyFont="1" applyFill="1" applyBorder="1" applyAlignment="1" applyProtection="1">
      <alignment horizontal="center" vertical="center" shrinkToFit="1"/>
      <protection locked="0"/>
    </xf>
    <xf numFmtId="49" fontId="28" fillId="5" borderId="73" xfId="37" applyNumberFormat="1" applyFont="1" applyFill="1" applyBorder="1" applyAlignment="1" applyProtection="1">
      <alignment horizontal="center" vertical="center" shrinkToFit="1"/>
      <protection locked="0"/>
    </xf>
    <xf numFmtId="0" fontId="28" fillId="5" borderId="48" xfId="37" applyFont="1" applyFill="1" applyBorder="1" applyAlignment="1">
      <alignment horizontal="center" vertical="center" shrinkToFit="1"/>
    </xf>
    <xf numFmtId="0" fontId="28" fillId="5" borderId="202" xfId="37" applyFont="1" applyFill="1" applyBorder="1" applyAlignment="1">
      <alignment horizontal="center" vertical="center" shrinkToFit="1"/>
    </xf>
    <xf numFmtId="0" fontId="28" fillId="5" borderId="135" xfId="37" applyFont="1" applyFill="1" applyBorder="1" applyAlignment="1">
      <alignment horizontal="center" vertical="center" shrinkToFit="1"/>
    </xf>
    <xf numFmtId="49" fontId="28" fillId="5" borderId="195" xfId="37" applyNumberFormat="1" applyFont="1" applyFill="1" applyBorder="1" applyAlignment="1">
      <alignment horizontal="center" vertical="center" wrapText="1" shrinkToFit="1"/>
    </xf>
    <xf numFmtId="49" fontId="28" fillId="5" borderId="42" xfId="37" applyNumberFormat="1" applyFont="1" applyFill="1" applyBorder="1" applyAlignment="1">
      <alignment horizontal="center" vertical="center" wrapText="1" shrinkToFit="1"/>
    </xf>
    <xf numFmtId="49" fontId="28" fillId="5" borderId="73" xfId="37" applyNumberFormat="1" applyFont="1" applyFill="1" applyBorder="1" applyAlignment="1">
      <alignment horizontal="center" vertical="center" wrapText="1" shrinkToFit="1"/>
    </xf>
    <xf numFmtId="0" fontId="34" fillId="6" borderId="10" xfId="37" applyFont="1" applyFill="1" applyBorder="1" applyAlignment="1" applyProtection="1">
      <alignment horizontal="center" vertical="center" shrinkToFit="1"/>
      <protection locked="0"/>
    </xf>
    <xf numFmtId="0" fontId="34" fillId="6" borderId="11" xfId="37" applyFont="1" applyFill="1" applyBorder="1" applyAlignment="1" applyProtection="1">
      <alignment horizontal="center" vertical="center" shrinkToFit="1"/>
      <protection locked="0"/>
    </xf>
    <xf numFmtId="0" fontId="34" fillId="6" borderId="3" xfId="37" applyFont="1" applyFill="1" applyBorder="1" applyAlignment="1" applyProtection="1">
      <alignment horizontal="center" vertical="center" shrinkToFit="1"/>
      <protection locked="0"/>
    </xf>
    <xf numFmtId="0" fontId="34" fillId="6" borderId="14" xfId="37" applyFont="1" applyFill="1" applyBorder="1" applyAlignment="1" applyProtection="1">
      <alignment horizontal="center" vertical="center" shrinkToFit="1"/>
      <protection locked="0"/>
    </xf>
    <xf numFmtId="0" fontId="28" fillId="6" borderId="42" xfId="37" applyFont="1" applyFill="1" applyBorder="1" applyAlignment="1" applyProtection="1">
      <alignment horizontal="center" vertical="center" shrinkToFit="1"/>
      <protection locked="0"/>
    </xf>
    <xf numFmtId="0" fontId="28" fillId="6" borderId="73" xfId="37" applyFont="1" applyFill="1" applyBorder="1" applyAlignment="1" applyProtection="1">
      <alignment horizontal="center" vertical="center" shrinkToFit="1"/>
      <protection locked="0"/>
    </xf>
    <xf numFmtId="0" fontId="28" fillId="6" borderId="40" xfId="37" applyFont="1" applyFill="1" applyBorder="1" applyAlignment="1" applyProtection="1">
      <alignment horizontal="center" vertical="center" shrinkToFit="1"/>
      <protection locked="0"/>
    </xf>
    <xf numFmtId="0" fontId="28" fillId="6" borderId="41" xfId="37" applyFont="1" applyFill="1" applyBorder="1" applyAlignment="1" applyProtection="1">
      <alignment horizontal="center" vertical="center" shrinkToFit="1"/>
      <protection locked="0"/>
    </xf>
    <xf numFmtId="0" fontId="30" fillId="6" borderId="6" xfId="37" applyFont="1" applyFill="1" applyBorder="1" applyAlignment="1">
      <alignment horizontal="center" vertical="center" shrinkToFit="1"/>
    </xf>
    <xf numFmtId="0" fontId="30" fillId="6" borderId="7" xfId="37" applyFont="1" applyFill="1" applyBorder="1" applyAlignment="1">
      <alignment horizontal="center" vertical="center" shrinkToFit="1"/>
    </xf>
    <xf numFmtId="0" fontId="37" fillId="6" borderId="6" xfId="37" applyFont="1" applyFill="1" applyBorder="1" applyAlignment="1">
      <alignment horizontal="center" vertical="center" wrapText="1"/>
    </xf>
    <xf numFmtId="0" fontId="34" fillId="5" borderId="46" xfId="37" applyFont="1" applyFill="1" applyBorder="1" applyAlignment="1" applyProtection="1">
      <alignment horizontal="center" vertical="center" shrinkToFit="1"/>
      <protection locked="0"/>
    </xf>
    <xf numFmtId="49" fontId="28" fillId="5" borderId="184" xfId="37" applyNumberFormat="1" applyFont="1" applyFill="1" applyBorder="1" applyAlignment="1">
      <alignment horizontal="center" vertical="center" shrinkToFit="1"/>
    </xf>
    <xf numFmtId="49" fontId="28" fillId="5" borderId="185" xfId="37" applyNumberFormat="1" applyFont="1" applyFill="1" applyBorder="1" applyAlignment="1">
      <alignment horizontal="center" vertical="center" shrinkToFit="1"/>
    </xf>
    <xf numFmtId="49" fontId="34" fillId="8" borderId="186" xfId="37" applyNumberFormat="1" applyFont="1" applyFill="1" applyBorder="1" applyAlignment="1" applyProtection="1">
      <alignment horizontal="center" vertical="center" shrinkToFit="1"/>
      <protection locked="0"/>
    </xf>
    <xf numFmtId="49" fontId="34" fillId="8" borderId="184" xfId="37" applyNumberFormat="1" applyFont="1" applyFill="1" applyBorder="1" applyAlignment="1" applyProtection="1">
      <alignment horizontal="center" vertical="center" shrinkToFit="1"/>
      <protection locked="0"/>
    </xf>
    <xf numFmtId="49" fontId="34" fillId="8" borderId="187" xfId="37" applyNumberFormat="1" applyFont="1" applyFill="1" applyBorder="1" applyAlignment="1" applyProtection="1">
      <alignment horizontal="center" vertical="center" shrinkToFit="1"/>
      <protection locked="0"/>
    </xf>
    <xf numFmtId="49" fontId="29" fillId="0" borderId="9" xfId="37" applyNumberFormat="1" applyFont="1" applyBorder="1" applyAlignment="1">
      <alignment horizontal="center" vertical="center"/>
    </xf>
    <xf numFmtId="0" fontId="28" fillId="5" borderId="49" xfId="37" applyFont="1" applyFill="1" applyBorder="1" applyAlignment="1" applyProtection="1">
      <alignment horizontal="center" vertical="center" wrapText="1" shrinkToFit="1"/>
      <protection locked="0"/>
    </xf>
    <xf numFmtId="0" fontId="28" fillId="5" borderId="54" xfId="37" applyFont="1" applyFill="1" applyBorder="1" applyAlignment="1" applyProtection="1">
      <alignment horizontal="center" vertical="center" wrapText="1" shrinkToFit="1"/>
      <protection locked="0"/>
    </xf>
    <xf numFmtId="49" fontId="29" fillId="0" borderId="122" xfId="37" applyNumberFormat="1" applyFont="1" applyBorder="1" applyAlignment="1">
      <alignment horizontal="left" vertical="center" wrapText="1"/>
    </xf>
    <xf numFmtId="49" fontId="29" fillId="0" borderId="124" xfId="37" applyNumberFormat="1" applyFont="1" applyBorder="1" applyAlignment="1">
      <alignment horizontal="left" vertical="center" wrapText="1"/>
    </xf>
    <xf numFmtId="49" fontId="29" fillId="0" borderId="123" xfId="37" applyNumberFormat="1" applyFont="1" applyBorder="1" applyAlignment="1">
      <alignment horizontal="left" vertical="center" wrapText="1"/>
    </xf>
    <xf numFmtId="0" fontId="28" fillId="5" borderId="54" xfId="37" applyFont="1" applyFill="1" applyBorder="1" applyAlignment="1">
      <alignment horizontal="center" vertical="center" shrinkToFit="1"/>
    </xf>
    <xf numFmtId="0" fontId="28" fillId="5" borderId="183" xfId="37" applyFont="1" applyFill="1" applyBorder="1" applyAlignment="1">
      <alignment horizontal="center" vertical="center" shrinkToFit="1"/>
    </xf>
    <xf numFmtId="0" fontId="28" fillId="5" borderId="182" xfId="37" applyFont="1" applyFill="1" applyBorder="1" applyAlignment="1">
      <alignment horizontal="center" vertical="center" shrinkToFit="1"/>
    </xf>
    <xf numFmtId="0" fontId="28" fillId="5" borderId="53" xfId="37" applyFont="1" applyFill="1" applyBorder="1" applyAlignment="1">
      <alignment horizontal="center" vertical="center" shrinkToFit="1"/>
    </xf>
    <xf numFmtId="0" fontId="28" fillId="5" borderId="54" xfId="37" applyFont="1" applyFill="1" applyBorder="1" applyAlignment="1">
      <alignment horizontal="left" vertical="center" wrapText="1" shrinkToFit="1"/>
    </xf>
    <xf numFmtId="49" fontId="28" fillId="5" borderId="1" xfId="37" applyNumberFormat="1" applyFont="1" applyFill="1" applyBorder="1" applyAlignment="1" applyProtection="1">
      <alignment horizontal="center" vertical="center" shrinkToFit="1"/>
      <protection locked="0"/>
    </xf>
    <xf numFmtId="49" fontId="28" fillId="5" borderId="2" xfId="37" applyNumberFormat="1" applyFont="1" applyFill="1" applyBorder="1" applyAlignment="1" applyProtection="1">
      <alignment horizontal="center" vertical="center" shrinkToFit="1"/>
      <protection locked="0"/>
    </xf>
    <xf numFmtId="0" fontId="28" fillId="5" borderId="8" xfId="37" applyFont="1" applyFill="1" applyBorder="1" applyAlignment="1" applyProtection="1">
      <alignment horizontal="center" vertical="center" shrinkToFit="1"/>
      <protection locked="0"/>
    </xf>
    <xf numFmtId="49" fontId="28" fillId="5" borderId="186" xfId="37" applyNumberFormat="1" applyFont="1" applyFill="1" applyBorder="1" applyAlignment="1">
      <alignment horizontal="center" vertical="center" wrapText="1" shrinkToFit="1"/>
    </xf>
    <xf numFmtId="49" fontId="28" fillId="5" borderId="184" xfId="37" applyNumberFormat="1" applyFont="1" applyFill="1" applyBorder="1" applyAlignment="1">
      <alignment horizontal="center" vertical="center" wrapText="1" shrinkToFit="1"/>
    </xf>
    <xf numFmtId="49" fontId="28" fillId="5" borderId="187" xfId="37" applyNumberFormat="1" applyFont="1" applyFill="1" applyBorder="1" applyAlignment="1">
      <alignment horizontal="center" vertical="center" wrapText="1" shrinkToFit="1"/>
    </xf>
    <xf numFmtId="49" fontId="28" fillId="5" borderId="1" xfId="37" applyNumberFormat="1" applyFont="1" applyFill="1" applyBorder="1" applyAlignment="1">
      <alignment horizontal="center" vertical="center" shrinkToFit="1"/>
    </xf>
    <xf numFmtId="49" fontId="28" fillId="5" borderId="8" xfId="37" applyNumberFormat="1" applyFont="1" applyFill="1" applyBorder="1" applyAlignment="1">
      <alignment horizontal="center" vertical="center" shrinkToFit="1"/>
    </xf>
    <xf numFmtId="55" fontId="28" fillId="5" borderId="9" xfId="37" applyNumberFormat="1" applyFont="1" applyFill="1" applyBorder="1" applyAlignment="1">
      <alignment horizontal="center" vertical="center" shrinkToFit="1"/>
    </xf>
    <xf numFmtId="49" fontId="28" fillId="5" borderId="10" xfId="37" applyNumberFormat="1" applyFont="1" applyFill="1" applyBorder="1" applyAlignment="1">
      <alignment horizontal="center" vertical="center" shrinkToFit="1"/>
    </xf>
    <xf numFmtId="49" fontId="28" fillId="5" borderId="11" xfId="37" applyNumberFormat="1" applyFont="1" applyFill="1" applyBorder="1" applyAlignment="1">
      <alignment horizontal="center" vertical="center" shrinkToFit="1"/>
    </xf>
    <xf numFmtId="49" fontId="28" fillId="5" borderId="16" xfId="37" applyNumberFormat="1" applyFont="1" applyFill="1" applyBorder="1" applyAlignment="1">
      <alignment horizontal="center" vertical="center" shrinkToFit="1"/>
    </xf>
    <xf numFmtId="49" fontId="28" fillId="5" borderId="3" xfId="37" applyNumberFormat="1" applyFont="1" applyFill="1" applyBorder="1" applyAlignment="1">
      <alignment horizontal="center" vertical="center" shrinkToFit="1"/>
    </xf>
    <xf numFmtId="49" fontId="28" fillId="5" borderId="14" xfId="37" applyNumberFormat="1" applyFont="1" applyFill="1" applyBorder="1" applyAlignment="1">
      <alignment horizontal="center" vertical="center" shrinkToFit="1"/>
    </xf>
    <xf numFmtId="49" fontId="28" fillId="5" borderId="185" xfId="37" applyNumberFormat="1" applyFont="1" applyFill="1" applyBorder="1" applyAlignment="1">
      <alignment horizontal="center" vertical="center" wrapText="1" shrinkToFit="1"/>
    </xf>
    <xf numFmtId="0" fontId="28" fillId="5" borderId="9" xfId="37" applyFont="1" applyFill="1" applyBorder="1" applyAlignment="1">
      <alignment horizontal="center" vertical="center" shrinkToFit="1"/>
    </xf>
    <xf numFmtId="0" fontId="28" fillId="5" borderId="10" xfId="37" applyFont="1" applyFill="1" applyBorder="1" applyAlignment="1">
      <alignment horizontal="center" vertical="center" shrinkToFit="1"/>
    </xf>
    <xf numFmtId="0" fontId="28" fillId="5" borderId="11" xfId="37" applyFont="1" applyFill="1" applyBorder="1" applyAlignment="1">
      <alignment horizontal="center" vertical="center" shrinkToFit="1"/>
    </xf>
    <xf numFmtId="0" fontId="28" fillId="5" borderId="16" xfId="37" applyFont="1" applyFill="1" applyBorder="1" applyAlignment="1">
      <alignment horizontal="center" vertical="center" shrinkToFit="1"/>
    </xf>
    <xf numFmtId="0" fontId="28" fillId="5" borderId="3" xfId="37" applyFont="1" applyFill="1" applyBorder="1" applyAlignment="1">
      <alignment horizontal="center" vertical="center" shrinkToFit="1"/>
    </xf>
    <xf numFmtId="0" fontId="28" fillId="5" borderId="14" xfId="37" applyFont="1" applyFill="1" applyBorder="1" applyAlignment="1">
      <alignment horizontal="center" vertical="center" shrinkToFit="1"/>
    </xf>
    <xf numFmtId="0" fontId="28" fillId="5" borderId="205" xfId="37" applyFont="1" applyFill="1" applyBorder="1" applyAlignment="1">
      <alignment horizontal="center" vertical="center" shrinkToFit="1"/>
    </xf>
    <xf numFmtId="0" fontId="28" fillId="5" borderId="138" xfId="37" applyFont="1" applyFill="1" applyBorder="1" applyAlignment="1">
      <alignment horizontal="center" vertical="center" shrinkToFit="1"/>
    </xf>
    <xf numFmtId="0" fontId="28" fillId="5" borderId="131" xfId="37" applyFont="1" applyFill="1" applyBorder="1" applyAlignment="1">
      <alignment horizontal="center" vertical="center" shrinkToFit="1"/>
    </xf>
    <xf numFmtId="0" fontId="28" fillId="5" borderId="130" xfId="37" applyFont="1" applyFill="1" applyBorder="1" applyAlignment="1">
      <alignment horizontal="center" vertical="center" shrinkToFit="1"/>
    </xf>
    <xf numFmtId="0" fontId="28" fillId="5" borderId="139" xfId="37" applyFont="1" applyFill="1" applyBorder="1" applyAlignment="1">
      <alignment horizontal="center" vertical="center" shrinkToFit="1"/>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5" borderId="9" xfId="29" applyFont="1" applyFill="1" applyBorder="1" applyAlignment="1" applyProtection="1">
      <alignment horizontal="left" vertical="center" wrapText="1"/>
      <protection locked="0"/>
    </xf>
    <xf numFmtId="0" fontId="6" fillId="5" borderId="10"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6"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15" fillId="0" borderId="3" xfId="29" applyFont="1" applyBorder="1" applyAlignment="1">
      <alignment horizontal="center" vertical="center"/>
    </xf>
    <xf numFmtId="0" fontId="31" fillId="0" borderId="17" xfId="29" applyFont="1" applyBorder="1" applyAlignment="1">
      <alignment horizontal="center" vertical="center"/>
    </xf>
    <xf numFmtId="0" fontId="31" fillId="0" borderId="12" xfId="29" applyFont="1" applyBorder="1" applyAlignment="1">
      <alignment horizontal="center" vertical="center"/>
    </xf>
    <xf numFmtId="0" fontId="8" fillId="0" borderId="8" xfId="29" applyFont="1" applyBorder="1" applyAlignment="1">
      <alignment horizontal="center" vertical="center"/>
    </xf>
    <xf numFmtId="0" fontId="8" fillId="0" borderId="12" xfId="29" applyFont="1" applyBorder="1" applyAlignment="1">
      <alignment horizontal="center" vertical="center"/>
    </xf>
    <xf numFmtId="0" fontId="8" fillId="13" borderId="9" xfId="29" applyFont="1" applyFill="1" applyBorder="1" applyAlignment="1">
      <alignment horizontal="center" vertical="center" wrapText="1"/>
    </xf>
    <xf numFmtId="0" fontId="8" fillId="13" borderId="10" xfId="29" applyFont="1" applyFill="1" applyBorder="1" applyAlignment="1">
      <alignment horizontal="center" vertical="center" wrapText="1"/>
    </xf>
    <xf numFmtId="0" fontId="8" fillId="13" borderId="11" xfId="29" applyFont="1" applyFill="1" applyBorder="1" applyAlignment="1">
      <alignment horizontal="center" vertical="center" wrapText="1"/>
    </xf>
    <xf numFmtId="0" fontId="8" fillId="13" borderId="16" xfId="29" applyFont="1" applyFill="1" applyBorder="1" applyAlignment="1">
      <alignment horizontal="center" vertical="center" wrapText="1"/>
    </xf>
    <xf numFmtId="0" fontId="8" fillId="13" borderId="3" xfId="29" applyFont="1" applyFill="1" applyBorder="1" applyAlignment="1">
      <alignment horizontal="center" vertical="center" wrapText="1"/>
    </xf>
    <xf numFmtId="0" fontId="8" fillId="13" borderId="14" xfId="29" applyFont="1" applyFill="1" applyBorder="1" applyAlignment="1">
      <alignment horizontal="center" vertical="center" wrapText="1"/>
    </xf>
    <xf numFmtId="0" fontId="76" fillId="0" borderId="3" xfId="29" applyFont="1" applyBorder="1" applyAlignment="1">
      <alignment horizontal="left"/>
    </xf>
    <xf numFmtId="0" fontId="77" fillId="0" borderId="10" xfId="29" applyFont="1" applyBorder="1" applyAlignment="1">
      <alignment horizontal="center" shrinkToFit="1"/>
    </xf>
    <xf numFmtId="0" fontId="8" fillId="0" borderId="8" xfId="29" applyFont="1" applyBorder="1" applyAlignment="1">
      <alignment horizontal="center" vertical="center" wrapText="1"/>
    </xf>
    <xf numFmtId="0" fontId="8" fillId="0" borderId="17" xfId="0" applyFont="1" applyBorder="1" applyAlignment="1">
      <alignment horizontal="center" vertical="center" wrapText="1"/>
    </xf>
    <xf numFmtId="0" fontId="8" fillId="0" borderId="17" xfId="0" applyFont="1" applyBorder="1" applyAlignment="1">
      <alignment vertical="center" wrapText="1"/>
    </xf>
    <xf numFmtId="0" fontId="8" fillId="0" borderId="12" xfId="0" applyFont="1" applyBorder="1" applyAlignment="1">
      <alignment vertical="center" wrapText="1"/>
    </xf>
    <xf numFmtId="0" fontId="6" fillId="5" borderId="10" xfId="0" applyFont="1" applyFill="1" applyBorder="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6" fillId="5" borderId="13" xfId="0" applyFont="1" applyFill="1" applyBorder="1" applyAlignment="1" applyProtection="1">
      <alignment vertical="center" wrapText="1"/>
      <protection locked="0"/>
    </xf>
    <xf numFmtId="0" fontId="6" fillId="5" borderId="0" xfId="0" applyFont="1" applyFill="1" applyAlignment="1" applyProtection="1">
      <alignment vertical="center" wrapText="1"/>
      <protection locked="0"/>
    </xf>
    <xf numFmtId="0" fontId="6" fillId="5" borderId="15" xfId="0" applyFont="1" applyFill="1" applyBorder="1" applyAlignment="1" applyProtection="1">
      <alignment vertical="center" wrapText="1"/>
      <protection locked="0"/>
    </xf>
    <xf numFmtId="0" fontId="6" fillId="5" borderId="16" xfId="0" applyFont="1" applyFill="1" applyBorder="1" applyAlignment="1" applyProtection="1">
      <alignment vertical="center" wrapText="1"/>
      <protection locked="0"/>
    </xf>
    <xf numFmtId="0" fontId="6" fillId="5" borderId="3" xfId="0" applyFont="1" applyFill="1" applyBorder="1" applyAlignment="1" applyProtection="1">
      <alignment vertical="center" wrapText="1"/>
      <protection locked="0"/>
    </xf>
    <xf numFmtId="0" fontId="6" fillId="5" borderId="14" xfId="0" applyFont="1" applyFill="1" applyBorder="1" applyAlignment="1" applyProtection="1">
      <alignment vertical="center" wrapText="1"/>
      <protection locked="0"/>
    </xf>
    <xf numFmtId="0" fontId="8" fillId="5" borderId="13" xfId="29" applyFont="1" applyFill="1" applyBorder="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5" borderId="15" xfId="0" applyFont="1" applyFill="1" applyBorder="1" applyAlignment="1" applyProtection="1">
      <alignment horizontal="left" vertical="center" wrapText="1"/>
      <protection locked="0"/>
    </xf>
    <xf numFmtId="0" fontId="6" fillId="5" borderId="13" xfId="0" applyFont="1" applyFill="1" applyBorder="1" applyAlignment="1" applyProtection="1">
      <alignment horizontal="left" vertical="center" wrapText="1"/>
      <protection locked="0"/>
    </xf>
    <xf numFmtId="0" fontId="8" fillId="0" borderId="17" xfId="29" applyFont="1" applyBorder="1" applyAlignment="1">
      <alignment horizontal="center" vertical="center" wrapText="1"/>
    </xf>
    <xf numFmtId="0" fontId="8" fillId="13" borderId="5" xfId="29" applyFont="1" applyFill="1" applyBorder="1" applyAlignment="1">
      <alignment horizontal="center" vertical="center" wrapText="1"/>
    </xf>
    <xf numFmtId="0" fontId="8" fillId="13" borderId="6" xfId="29" applyFont="1" applyFill="1" applyBorder="1" applyAlignment="1">
      <alignment horizontal="center" vertical="center" wrapText="1"/>
    </xf>
    <xf numFmtId="0" fontId="8" fillId="13" borderId="7" xfId="29" applyFont="1" applyFill="1" applyBorder="1" applyAlignment="1">
      <alignment horizontal="center" vertical="center" wrapText="1"/>
    </xf>
    <xf numFmtId="0" fontId="8" fillId="0" borderId="9" xfId="29" applyFont="1" applyBorder="1" applyAlignment="1">
      <alignment horizontal="center" vertical="center" wrapText="1"/>
    </xf>
    <xf numFmtId="0" fontId="8" fillId="0" borderId="11" xfId="29" applyFont="1" applyBorder="1" applyAlignment="1">
      <alignment horizontal="center" vertical="center" wrapText="1"/>
    </xf>
    <xf numFmtId="0" fontId="8" fillId="0" borderId="16" xfId="29" applyFont="1" applyBorder="1" applyAlignment="1">
      <alignment horizontal="center" vertical="center" wrapText="1"/>
    </xf>
    <xf numFmtId="0" fontId="8" fillId="0" borderId="14" xfId="29" applyFont="1" applyBorder="1" applyAlignment="1">
      <alignment horizontal="center" vertical="center" wrapText="1"/>
    </xf>
    <xf numFmtId="0" fontId="8" fillId="0" borderId="4" xfId="29" applyFont="1" applyBorder="1" applyAlignment="1">
      <alignment horizontal="center" vertical="center" wrapText="1"/>
    </xf>
    <xf numFmtId="0" fontId="6" fillId="0" borderId="4" xfId="0" applyFont="1" applyBorder="1" applyAlignment="1">
      <alignment horizontal="center" vertical="center"/>
    </xf>
    <xf numFmtId="0" fontId="8" fillId="5" borderId="4" xfId="29" applyFont="1" applyFill="1" applyBorder="1" applyAlignment="1" applyProtection="1">
      <alignment horizontal="left" vertical="center" wrapText="1"/>
      <protection locked="0"/>
    </xf>
    <xf numFmtId="0" fontId="6" fillId="5" borderId="4" xfId="0" applyFont="1" applyFill="1" applyBorder="1" applyAlignment="1" applyProtection="1">
      <alignment horizontal="left" vertical="center" wrapText="1"/>
      <protection locked="0"/>
    </xf>
    <xf numFmtId="0" fontId="8" fillId="0" borderId="4" xfId="29" applyFont="1" applyBorder="1" applyAlignment="1">
      <alignment horizontal="center"/>
    </xf>
    <xf numFmtId="0" fontId="8" fillId="5" borderId="5" xfId="29" applyFont="1" applyFill="1" applyBorder="1" applyAlignment="1" applyProtection="1">
      <alignment horizontal="center" vertical="center"/>
      <protection locked="0"/>
    </xf>
    <xf numFmtId="0" fontId="8" fillId="5" borderId="7" xfId="29" applyFont="1" applyFill="1" applyBorder="1" applyAlignment="1" applyProtection="1">
      <alignment horizontal="center" vertical="center"/>
      <protection locked="0"/>
    </xf>
    <xf numFmtId="0" fontId="8" fillId="0" borderId="5" xfId="29" applyFont="1" applyBorder="1" applyAlignment="1">
      <alignment horizontal="right"/>
    </xf>
    <xf numFmtId="0" fontId="8" fillId="0" borderId="7" xfId="29" applyFont="1" applyBorder="1" applyAlignment="1">
      <alignment horizontal="right"/>
    </xf>
    <xf numFmtId="0" fontId="8" fillId="7" borderId="5" xfId="29" applyFont="1" applyFill="1" applyBorder="1" applyAlignment="1">
      <alignment horizontal="right"/>
    </xf>
    <xf numFmtId="0" fontId="6" fillId="7" borderId="7" xfId="0" applyFont="1" applyFill="1" applyBorder="1" applyAlignment="1">
      <alignment horizontal="right"/>
    </xf>
    <xf numFmtId="180" fontId="81" fillId="0" borderId="48" xfId="29" applyNumberFormat="1" applyFont="1" applyBorder="1" applyAlignment="1">
      <alignment horizontal="center" vertical="center" wrapText="1"/>
    </xf>
    <xf numFmtId="180" fontId="81" fillId="0" borderId="50" xfId="29" applyNumberFormat="1" applyFont="1" applyBorder="1" applyAlignment="1">
      <alignment horizontal="center" vertical="center" wrapText="1"/>
    </xf>
    <xf numFmtId="180" fontId="81" fillId="0" borderId="51" xfId="29" applyNumberFormat="1" applyFont="1" applyBorder="1" applyAlignment="1">
      <alignment horizontal="center" vertical="center" wrapText="1"/>
    </xf>
    <xf numFmtId="180" fontId="81" fillId="0" borderId="52" xfId="29" applyNumberFormat="1" applyFont="1" applyBorder="1" applyAlignment="1">
      <alignment horizontal="center" vertical="center" wrapText="1"/>
    </xf>
    <xf numFmtId="180" fontId="81" fillId="0" borderId="53" xfId="29" applyNumberFormat="1" applyFont="1" applyBorder="1" applyAlignment="1">
      <alignment horizontal="center" vertical="center" wrapText="1"/>
    </xf>
    <xf numFmtId="180" fontId="81" fillId="0" borderId="55" xfId="29" applyNumberFormat="1" applyFont="1" applyBorder="1" applyAlignment="1">
      <alignment horizontal="center" vertical="center" wrapText="1"/>
    </xf>
    <xf numFmtId="0" fontId="8" fillId="0" borderId="49" xfId="0" applyFont="1" applyBorder="1" applyAlignment="1">
      <alignment horizontal="center" vertical="center"/>
    </xf>
    <xf numFmtId="0" fontId="8" fillId="0" borderId="78"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79" xfId="0" applyFont="1" applyBorder="1" applyAlignment="1">
      <alignment horizontal="center" vertical="center"/>
    </xf>
    <xf numFmtId="2" fontId="81" fillId="7" borderId="48" xfId="29" applyNumberFormat="1" applyFont="1" applyFill="1" applyBorder="1" applyAlignment="1">
      <alignment horizontal="center" vertical="center" wrapText="1"/>
    </xf>
    <xf numFmtId="2" fontId="81" fillId="7" borderId="50" xfId="29" applyNumberFormat="1" applyFont="1" applyFill="1" applyBorder="1" applyAlignment="1">
      <alignment horizontal="center" vertical="center" wrapText="1"/>
    </xf>
    <xf numFmtId="2" fontId="81" fillId="7" borderId="51" xfId="29" applyNumberFormat="1" applyFont="1" applyFill="1" applyBorder="1" applyAlignment="1">
      <alignment horizontal="center" vertical="center" wrapText="1"/>
    </xf>
    <xf numFmtId="2" fontId="81" fillId="7" borderId="52" xfId="29" applyNumberFormat="1" applyFont="1" applyFill="1" applyBorder="1" applyAlignment="1">
      <alignment horizontal="center" vertical="center" wrapText="1"/>
    </xf>
    <xf numFmtId="2" fontId="81" fillId="7" borderId="53" xfId="29" applyNumberFormat="1" applyFont="1" applyFill="1" applyBorder="1" applyAlignment="1">
      <alignment horizontal="center" vertical="center" wrapText="1"/>
    </xf>
    <xf numFmtId="2" fontId="81" fillId="7" borderId="55" xfId="29" applyNumberFormat="1" applyFont="1" applyFill="1" applyBorder="1" applyAlignment="1">
      <alignment horizontal="center" vertical="center" wrapText="1"/>
    </xf>
    <xf numFmtId="0" fontId="8" fillId="7" borderId="7" xfId="29" applyFont="1" applyFill="1" applyBorder="1" applyAlignment="1">
      <alignment horizontal="right"/>
    </xf>
    <xf numFmtId="0" fontId="8" fillId="0" borderId="5" xfId="29" applyFont="1" applyBorder="1" applyAlignment="1">
      <alignment horizontal="center" wrapText="1"/>
    </xf>
    <xf numFmtId="0" fontId="8" fillId="0" borderId="6" xfId="29" applyFont="1" applyBorder="1" applyAlignment="1">
      <alignment horizontal="center" wrapText="1"/>
    </xf>
    <xf numFmtId="0" fontId="8" fillId="0" borderId="7" xfId="29" applyFont="1" applyBorder="1" applyAlignment="1">
      <alignment horizontal="center" wrapText="1"/>
    </xf>
    <xf numFmtId="0" fontId="77" fillId="0" borderId="13" xfId="29" applyFont="1" applyBorder="1" applyAlignment="1">
      <alignment horizontal="left" vertical="center" wrapText="1"/>
    </xf>
    <xf numFmtId="0" fontId="77" fillId="0" borderId="0" xfId="29" applyFont="1" applyAlignment="1">
      <alignment horizontal="left"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left" vertical="center"/>
    </xf>
    <xf numFmtId="0" fontId="8" fillId="0" borderId="17" xfId="0" applyFont="1" applyBorder="1" applyAlignment="1">
      <alignment horizontal="center" vertical="center"/>
    </xf>
    <xf numFmtId="0" fontId="80" fillId="0" borderId="0" xfId="29" applyFont="1" applyAlignment="1">
      <alignment horizontal="center" vertical="center"/>
    </xf>
    <xf numFmtId="0" fontId="8" fillId="5" borderId="6" xfId="29" applyFont="1" applyFill="1" applyBorder="1" applyAlignment="1">
      <alignment horizontal="center" vertical="center"/>
    </xf>
    <xf numFmtId="0" fontId="8" fillId="5" borderId="10"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0" borderId="5" xfId="29" applyFont="1" applyBorder="1" applyAlignment="1">
      <alignment horizontal="left" vertical="center" wrapText="1"/>
    </xf>
    <xf numFmtId="0" fontId="8" fillId="0" borderId="6" xfId="29" applyFont="1" applyBorder="1" applyAlignment="1">
      <alignment horizontal="left" vertical="center"/>
    </xf>
    <xf numFmtId="0" fontId="8" fillId="0" borderId="7" xfId="29" applyFont="1" applyBorder="1" applyAlignment="1">
      <alignment horizontal="lef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29" applyFont="1" applyBorder="1" applyAlignment="1">
      <alignment horizontal="left" vertical="center" wrapText="1"/>
    </xf>
    <xf numFmtId="0" fontId="13" fillId="0" borderId="0" xfId="29" applyFont="1" applyAlignment="1">
      <alignment horizontal="left" vertical="center" wrapText="1"/>
    </xf>
    <xf numFmtId="0" fontId="8" fillId="5" borderId="3" xfId="29" applyFont="1" applyFill="1" applyBorder="1" applyAlignment="1" applyProtection="1">
      <alignment horizontal="center" vertical="center"/>
      <protection locked="0"/>
    </xf>
    <xf numFmtId="0" fontId="8" fillId="5" borderId="0" xfId="29" applyFont="1" applyFill="1" applyAlignment="1" applyProtection="1">
      <alignment horizontal="center" vertical="center"/>
      <protection locked="0"/>
    </xf>
    <xf numFmtId="0" fontId="8" fillId="5" borderId="6" xfId="29" applyFont="1" applyFill="1" applyBorder="1" applyAlignment="1" applyProtection="1">
      <alignment horizontal="center" vertical="center"/>
      <protection locked="0"/>
    </xf>
    <xf numFmtId="0" fontId="8" fillId="0" borderId="0" xfId="29" applyFont="1" applyAlignment="1">
      <alignment horizontal="left" vertical="center" wrapText="1"/>
    </xf>
    <xf numFmtId="0" fontId="13" fillId="0" borderId="0" xfId="29" applyFont="1" applyAlignment="1">
      <alignment horizontal="left" vertical="top" wrapText="1"/>
    </xf>
    <xf numFmtId="0" fontId="13" fillId="0" borderId="0" xfId="0" applyFont="1" applyAlignment="1">
      <alignment horizontal="left" vertical="top" wrapText="1"/>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11" fillId="0" borderId="0" xfId="29" applyFont="1" applyAlignment="1">
      <alignment horizontal="left" vertical="center" indent="16"/>
    </xf>
    <xf numFmtId="38" fontId="8" fillId="5" borderId="3" xfId="43" applyFont="1" applyFill="1" applyBorder="1" applyAlignment="1" applyProtection="1">
      <alignment horizontal="center" vertical="center" wrapText="1"/>
      <protection locked="0"/>
    </xf>
    <xf numFmtId="38" fontId="8" fillId="10" borderId="3" xfId="43" applyFont="1" applyFill="1" applyBorder="1" applyAlignment="1" applyProtection="1">
      <alignment horizontal="center" vertical="center" wrapText="1"/>
      <protection locked="0"/>
    </xf>
    <xf numFmtId="0" fontId="31" fillId="0" borderId="10" xfId="29" applyFont="1" applyBorder="1" applyAlignment="1">
      <alignment horizontal="left" vertical="top" wrapText="1"/>
    </xf>
    <xf numFmtId="0" fontId="31" fillId="0" borderId="0" xfId="29" applyFont="1" applyAlignment="1">
      <alignment horizontal="left" vertical="top" wrapText="1"/>
    </xf>
    <xf numFmtId="0" fontId="31" fillId="0" borderId="111" xfId="29" applyFont="1" applyBorder="1" applyAlignment="1">
      <alignment horizontal="left" vertical="top" wrapText="1"/>
    </xf>
    <xf numFmtId="0" fontId="71" fillId="5" borderId="108" xfId="0" applyFont="1" applyFill="1" applyBorder="1" applyAlignment="1" applyProtection="1">
      <alignment horizontal="left" vertical="center" wrapText="1"/>
      <protection locked="0"/>
    </xf>
    <xf numFmtId="0" fontId="71" fillId="5" borderId="0" xfId="0" applyFont="1" applyFill="1" applyAlignment="1" applyProtection="1">
      <alignment horizontal="left" vertical="center" wrapText="1"/>
      <protection locked="0"/>
    </xf>
    <xf numFmtId="0" fontId="71" fillId="5" borderId="109" xfId="0" applyFont="1" applyFill="1" applyBorder="1" applyAlignment="1" applyProtection="1">
      <alignment horizontal="left" vertical="center" wrapText="1"/>
      <protection locked="0"/>
    </xf>
    <xf numFmtId="0" fontId="71" fillId="5" borderId="110" xfId="0" applyFont="1" applyFill="1" applyBorder="1" applyAlignment="1" applyProtection="1">
      <alignment horizontal="left" vertical="center" wrapText="1"/>
      <protection locked="0"/>
    </xf>
    <xf numFmtId="0" fontId="71" fillId="5" borderId="111" xfId="0" applyFont="1" applyFill="1" applyBorder="1" applyAlignment="1" applyProtection="1">
      <alignment horizontal="left" vertical="center" wrapText="1"/>
      <protection locked="0"/>
    </xf>
    <xf numFmtId="0" fontId="71" fillId="5" borderId="112" xfId="0" applyFont="1" applyFill="1" applyBorder="1" applyAlignment="1" applyProtection="1">
      <alignment horizontal="left" vertical="center" wrapText="1"/>
      <protection locked="0"/>
    </xf>
    <xf numFmtId="0" fontId="69" fillId="0" borderId="106" xfId="29" applyFont="1" applyBorder="1" applyAlignment="1">
      <alignment horizontal="center" vertical="center"/>
    </xf>
    <xf numFmtId="0" fontId="69" fillId="0" borderId="107" xfId="29" applyFont="1" applyBorder="1" applyAlignment="1">
      <alignment horizontal="center" vertical="center"/>
    </xf>
    <xf numFmtId="0" fontId="69" fillId="0" borderId="108" xfId="29" applyFont="1" applyBorder="1" applyAlignment="1">
      <alignment horizontal="center" vertical="center"/>
    </xf>
    <xf numFmtId="0" fontId="69" fillId="0" borderId="0" xfId="29" applyFont="1" applyAlignment="1">
      <alignment horizontal="center" vertical="center"/>
    </xf>
    <xf numFmtId="0" fontId="15" fillId="5" borderId="107" xfId="0" applyFont="1" applyFill="1" applyBorder="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0" fontId="8" fillId="0" borderId="107" xfId="29" applyFont="1" applyBorder="1" applyAlignment="1">
      <alignment horizontal="left" vertical="center" wrapText="1"/>
    </xf>
    <xf numFmtId="0" fontId="69" fillId="5" borderId="0" xfId="0" applyFont="1" applyFill="1" applyAlignment="1">
      <alignment horizontal="center" vertical="center" wrapText="1"/>
    </xf>
    <xf numFmtId="0" fontId="15" fillId="5" borderId="114" xfId="0" applyFont="1" applyFill="1" applyBorder="1" applyAlignment="1" applyProtection="1">
      <alignment horizontal="center" vertical="center" wrapText="1"/>
      <protection locked="0"/>
    </xf>
    <xf numFmtId="0" fontId="15" fillId="5" borderId="113" xfId="0" applyFont="1" applyFill="1" applyBorder="1" applyAlignment="1" applyProtection="1">
      <alignment horizontal="center" vertical="center" wrapText="1"/>
      <protection locked="0"/>
    </xf>
    <xf numFmtId="0" fontId="6" fillId="5" borderId="54" xfId="0" applyFont="1" applyFill="1" applyBorder="1" applyAlignment="1">
      <alignment horizontal="center" vertical="center" wrapText="1"/>
    </xf>
    <xf numFmtId="0" fontId="6" fillId="5" borderId="166" xfId="0" applyFont="1" applyFill="1" applyBorder="1" applyAlignment="1">
      <alignment horizontal="center" vertical="center" wrapText="1"/>
    </xf>
    <xf numFmtId="0" fontId="56" fillId="5" borderId="108" xfId="0" applyFont="1" applyFill="1" applyBorder="1" applyAlignment="1" applyProtection="1">
      <alignment horizontal="left" vertical="center" wrapText="1"/>
      <protection locked="0"/>
    </xf>
    <xf numFmtId="0" fontId="11" fillId="0" borderId="3" xfId="29" applyFont="1" applyBorder="1" applyAlignment="1">
      <alignment horizontal="center" vertical="center"/>
    </xf>
    <xf numFmtId="0" fontId="31" fillId="0" borderId="13" xfId="29" applyFont="1" applyBorder="1" applyAlignment="1">
      <alignment horizontal="center" vertical="center"/>
    </xf>
    <xf numFmtId="0" fontId="31" fillId="0" borderId="15" xfId="29" applyFont="1" applyBorder="1" applyAlignment="1">
      <alignment horizontal="center" vertical="center"/>
    </xf>
    <xf numFmtId="0" fontId="31" fillId="0" borderId="16" xfId="29" applyFont="1" applyBorder="1" applyAlignment="1">
      <alignment horizontal="center" vertical="center"/>
    </xf>
    <xf numFmtId="0" fontId="31" fillId="0" borderId="14" xfId="29" applyFont="1" applyBorder="1" applyAlignment="1">
      <alignment horizontal="center" vertical="center"/>
    </xf>
    <xf numFmtId="179" fontId="68" fillId="4" borderId="9" xfId="29" applyNumberFormat="1" applyFont="1" applyFill="1" applyBorder="1" applyAlignment="1">
      <alignment horizontal="center" vertical="center" wrapText="1"/>
    </xf>
    <xf numFmtId="179" fontId="68" fillId="4" borderId="11" xfId="29" applyNumberFormat="1" applyFont="1" applyFill="1" applyBorder="1" applyAlignment="1">
      <alignment horizontal="center" vertical="center" wrapText="1"/>
    </xf>
    <xf numFmtId="0" fontId="8" fillId="13" borderId="4" xfId="29" applyFont="1" applyFill="1" applyBorder="1" applyAlignment="1">
      <alignment horizontal="center" vertical="center" wrapText="1"/>
    </xf>
    <xf numFmtId="0" fontId="8" fillId="0" borderId="4" xfId="29" applyFont="1" applyBorder="1" applyAlignment="1">
      <alignment horizontal="center" vertical="center"/>
    </xf>
    <xf numFmtId="0" fontId="15" fillId="0" borderId="0" xfId="29" applyFont="1" applyAlignment="1">
      <alignment horizontal="center" vertical="center"/>
    </xf>
    <xf numFmtId="0" fontId="11" fillId="0" borderId="0" xfId="29" applyFont="1" applyAlignment="1">
      <alignment horizontal="center" vertical="center"/>
    </xf>
    <xf numFmtId="0" fontId="76" fillId="0" borderId="122" xfId="37" applyFont="1" applyBorder="1" applyAlignment="1">
      <alignment horizontal="left" vertical="center" wrapText="1"/>
    </xf>
    <xf numFmtId="0" fontId="76" fillId="0" borderId="124" xfId="37" applyFont="1" applyBorder="1" applyAlignment="1">
      <alignment horizontal="left" vertical="center" wrapText="1"/>
    </xf>
    <xf numFmtId="0" fontId="76" fillId="0" borderId="123" xfId="37" applyFont="1" applyBorder="1" applyAlignment="1">
      <alignment horizontal="left" vertical="center" wrapText="1"/>
    </xf>
    <xf numFmtId="0" fontId="69" fillId="0" borderId="173" xfId="29" applyFont="1" applyBorder="1" applyAlignment="1">
      <alignment horizontal="center" vertical="center"/>
    </xf>
    <xf numFmtId="0" fontId="69" fillId="0" borderId="135" xfId="29" applyFont="1" applyBorder="1" applyAlignment="1">
      <alignment horizontal="center" vertical="center"/>
    </xf>
    <xf numFmtId="0" fontId="15" fillId="15" borderId="122" xfId="0" applyFont="1" applyFill="1" applyBorder="1" applyAlignment="1">
      <alignment horizontal="center" vertical="center" wrapText="1"/>
    </xf>
    <xf numFmtId="0" fontId="15" fillId="15" borderId="123" xfId="0" applyFont="1" applyFill="1" applyBorder="1" applyAlignment="1">
      <alignment horizontal="center" vertical="center" wrapText="1"/>
    </xf>
    <xf numFmtId="0" fontId="8" fillId="0" borderId="168" xfId="29" applyFont="1" applyBorder="1" applyAlignment="1">
      <alignment horizontal="left" vertical="center" wrapText="1"/>
    </xf>
    <xf numFmtId="0" fontId="8" fillId="0" borderId="132" xfId="29" applyFont="1" applyBorder="1" applyAlignment="1">
      <alignment horizontal="left" vertical="center" wrapText="1"/>
    </xf>
    <xf numFmtId="0" fontId="8" fillId="0" borderId="135" xfId="29" applyFont="1" applyBorder="1" applyAlignment="1">
      <alignment horizontal="left" vertical="center" wrapText="1"/>
    </xf>
    <xf numFmtId="0" fontId="69" fillId="5" borderId="107" xfId="0" applyFont="1" applyFill="1" applyBorder="1" applyAlignment="1">
      <alignment horizontal="center" vertical="center" wrapText="1"/>
    </xf>
    <xf numFmtId="0" fontId="69" fillId="5" borderId="169" xfId="0" applyFont="1" applyFill="1" applyBorder="1" applyAlignment="1">
      <alignment horizontal="center" vertical="center" wrapText="1"/>
    </xf>
    <xf numFmtId="0" fontId="69" fillId="5" borderId="135" xfId="0" applyFont="1" applyFill="1" applyBorder="1" applyAlignment="1">
      <alignment horizontal="center" vertical="center" wrapText="1"/>
    </xf>
    <xf numFmtId="0" fontId="69" fillId="5" borderId="140" xfId="0" applyFont="1" applyFill="1" applyBorder="1" applyAlignment="1">
      <alignment horizontal="center" vertical="center" wrapText="1"/>
    </xf>
    <xf numFmtId="0" fontId="15" fillId="15" borderId="171" xfId="0" applyFont="1" applyFill="1" applyBorder="1" applyAlignment="1">
      <alignment horizontal="center" vertical="center" wrapText="1"/>
    </xf>
    <xf numFmtId="0" fontId="15" fillId="15" borderId="172" xfId="0" applyFont="1" applyFill="1" applyBorder="1" applyAlignment="1">
      <alignment horizontal="center" vertical="center" wrapText="1"/>
    </xf>
    <xf numFmtId="0" fontId="6" fillId="15" borderId="135" xfId="0" applyFont="1" applyFill="1" applyBorder="1" applyAlignment="1">
      <alignment horizontal="center" vertical="center" wrapText="1"/>
    </xf>
    <xf numFmtId="0" fontId="6" fillId="15" borderId="140" xfId="0" applyFont="1" applyFill="1" applyBorder="1" applyAlignment="1">
      <alignment horizontal="center" vertical="center" wrapText="1"/>
    </xf>
    <xf numFmtId="0" fontId="8" fillId="0" borderId="122" xfId="29" applyFont="1" applyBorder="1" applyAlignment="1">
      <alignment horizontal="left" vertical="center" wrapText="1"/>
    </xf>
    <xf numFmtId="0" fontId="8" fillId="0" borderId="124" xfId="29" applyFont="1" applyBorder="1" applyAlignment="1">
      <alignment horizontal="left" vertical="center" wrapText="1"/>
    </xf>
    <xf numFmtId="0" fontId="8" fillId="0" borderId="123" xfId="29" applyFont="1" applyBorder="1" applyAlignment="1">
      <alignment horizontal="left" vertical="center" wrapText="1"/>
    </xf>
    <xf numFmtId="0" fontId="56" fillId="5" borderId="108" xfId="0" applyFont="1" applyFill="1" applyBorder="1" applyAlignment="1">
      <alignment horizontal="left" vertical="center" wrapText="1"/>
    </xf>
    <xf numFmtId="0" fontId="56" fillId="5" borderId="0" xfId="0" applyFont="1" applyFill="1" applyAlignment="1">
      <alignment horizontal="left" vertical="center" wrapText="1"/>
    </xf>
    <xf numFmtId="0" fontId="56" fillId="5" borderId="109" xfId="0" applyFont="1" applyFill="1" applyBorder="1" applyAlignment="1">
      <alignment horizontal="left" vertical="center" wrapText="1"/>
    </xf>
    <xf numFmtId="0" fontId="71" fillId="10" borderId="108" xfId="0" applyFont="1" applyFill="1" applyBorder="1" applyAlignment="1">
      <alignment horizontal="left" vertical="center" wrapText="1"/>
    </xf>
    <xf numFmtId="0" fontId="71" fillId="10" borderId="0" xfId="0" applyFont="1" applyFill="1" applyAlignment="1">
      <alignment horizontal="left" vertical="center" wrapText="1"/>
    </xf>
    <xf numFmtId="0" fontId="71" fillId="10" borderId="109" xfId="0" applyFont="1" applyFill="1" applyBorder="1" applyAlignment="1">
      <alignment horizontal="left" vertical="center" wrapText="1"/>
    </xf>
    <xf numFmtId="0" fontId="71" fillId="5" borderId="108" xfId="0" applyFont="1" applyFill="1" applyBorder="1" applyAlignment="1">
      <alignment horizontal="left" vertical="center" wrapText="1"/>
    </xf>
    <xf numFmtId="0" fontId="71" fillId="5" borderId="0" xfId="0" applyFont="1" applyFill="1" applyAlignment="1">
      <alignment horizontal="left" vertical="center" wrapText="1"/>
    </xf>
    <xf numFmtId="0" fontId="71" fillId="5" borderId="109" xfId="0" applyFont="1" applyFill="1" applyBorder="1" applyAlignment="1">
      <alignment horizontal="left" vertical="center" wrapText="1"/>
    </xf>
    <xf numFmtId="0" fontId="69" fillId="15" borderId="125" xfId="29" applyFont="1" applyFill="1" applyBorder="1" applyAlignment="1">
      <alignment horizontal="center" vertical="center"/>
    </xf>
    <xf numFmtId="0" fontId="69" fillId="15" borderId="176" xfId="29" applyFont="1" applyFill="1" applyBorder="1" applyAlignment="1">
      <alignment horizontal="center" vertical="center"/>
    </xf>
    <xf numFmtId="0" fontId="69" fillId="15" borderId="132" xfId="29" applyFont="1" applyFill="1" applyBorder="1" applyAlignment="1">
      <alignment horizontal="center" vertical="center"/>
    </xf>
    <xf numFmtId="0" fontId="69" fillId="15" borderId="140" xfId="29" applyFont="1" applyFill="1" applyBorder="1" applyAlignment="1">
      <alignment horizontal="center" vertical="center"/>
    </xf>
    <xf numFmtId="0" fontId="15" fillId="5" borderId="107" xfId="0" applyFont="1" applyFill="1" applyBorder="1" applyAlignment="1">
      <alignment horizontal="center" vertical="center" wrapText="1"/>
    </xf>
    <xf numFmtId="0" fontId="15" fillId="5" borderId="0" xfId="0" applyFont="1" applyFill="1" applyAlignment="1">
      <alignment horizontal="center" vertical="center" wrapText="1"/>
    </xf>
    <xf numFmtId="0" fontId="71" fillId="10" borderId="110" xfId="0" applyFont="1" applyFill="1" applyBorder="1" applyAlignment="1">
      <alignment horizontal="left" vertical="center" wrapText="1"/>
    </xf>
    <xf numFmtId="0" fontId="71" fillId="10" borderId="111" xfId="0" applyFont="1" applyFill="1" applyBorder="1" applyAlignment="1">
      <alignment horizontal="left" vertical="center" wrapText="1"/>
    </xf>
    <xf numFmtId="0" fontId="71" fillId="10" borderId="112" xfId="0" applyFont="1" applyFill="1" applyBorder="1" applyAlignment="1">
      <alignment horizontal="left" vertical="center" wrapText="1"/>
    </xf>
    <xf numFmtId="0" fontId="15" fillId="5" borderId="114" xfId="0" applyFont="1" applyFill="1" applyBorder="1" applyAlignment="1">
      <alignment horizontal="center" vertical="center" wrapText="1"/>
    </xf>
    <xf numFmtId="0" fontId="15" fillId="5" borderId="113" xfId="0" applyFont="1" applyFill="1" applyBorder="1" applyAlignment="1">
      <alignment horizontal="center" vertical="center" wrapText="1"/>
    </xf>
    <xf numFmtId="0" fontId="97" fillId="0" borderId="3" xfId="29" applyFont="1" applyBorder="1" applyAlignment="1">
      <alignment horizontal="center" vertical="center"/>
    </xf>
    <xf numFmtId="0" fontId="59" fillId="0" borderId="5" xfId="29" applyFont="1" applyBorder="1" applyAlignment="1">
      <alignment horizontal="center" vertical="center"/>
    </xf>
    <xf numFmtId="0" fontId="59" fillId="0" borderId="7" xfId="29" applyFont="1" applyBorder="1" applyAlignment="1">
      <alignment horizontal="center" vertical="center"/>
    </xf>
    <xf numFmtId="0" fontId="59" fillId="0" borderId="9" xfId="29" applyFont="1" applyBorder="1" applyAlignment="1">
      <alignment horizontal="center" vertical="center"/>
    </xf>
    <xf numFmtId="0" fontId="59" fillId="0" borderId="11" xfId="29" applyFont="1" applyBorder="1" applyAlignment="1">
      <alignment horizontal="center" vertical="center"/>
    </xf>
    <xf numFmtId="0" fontId="59" fillId="0" borderId="16" xfId="29" applyFont="1" applyBorder="1" applyAlignment="1">
      <alignment horizontal="center" vertical="center"/>
    </xf>
    <xf numFmtId="0" fontId="59" fillId="0" borderId="14" xfId="29" applyFont="1" applyBorder="1" applyAlignment="1">
      <alignment horizontal="center" vertical="center"/>
    </xf>
    <xf numFmtId="49" fontId="61" fillId="5" borderId="88" xfId="0" applyNumberFormat="1" applyFont="1" applyFill="1" applyBorder="1" applyAlignment="1" applyProtection="1">
      <alignment horizontal="center" vertical="center" wrapText="1"/>
      <protection locked="0"/>
    </xf>
    <xf numFmtId="0" fontId="63" fillId="3" borderId="88" xfId="29" applyFont="1" applyFill="1" applyBorder="1" applyAlignment="1">
      <alignment horizontal="left" vertical="center" wrapText="1" indent="1"/>
    </xf>
    <xf numFmtId="0" fontId="59" fillId="13" borderId="5" xfId="29" applyFont="1" applyFill="1" applyBorder="1" applyAlignment="1">
      <alignment horizontal="center" vertical="center" wrapText="1"/>
    </xf>
    <xf numFmtId="0" fontId="59" fillId="13" borderId="7" xfId="29" applyFont="1" applyFill="1" applyBorder="1" applyAlignment="1">
      <alignment horizontal="center" vertical="center" wrapText="1"/>
    </xf>
    <xf numFmtId="49" fontId="59" fillId="5" borderId="5" xfId="29" applyNumberFormat="1" applyFont="1" applyFill="1" applyBorder="1" applyAlignment="1" applyProtection="1">
      <alignment horizontal="center" vertical="center" wrapText="1"/>
      <protection locked="0"/>
    </xf>
    <xf numFmtId="49" fontId="59" fillId="5" borderId="6" xfId="29" applyNumberFormat="1" applyFont="1" applyFill="1" applyBorder="1" applyAlignment="1" applyProtection="1">
      <alignment horizontal="center" vertical="center" wrapText="1"/>
      <protection locked="0"/>
    </xf>
    <xf numFmtId="0" fontId="62" fillId="5" borderId="89" xfId="29" applyFont="1" applyFill="1" applyBorder="1" applyAlignment="1" applyProtection="1">
      <alignment horizontal="center" vertical="center"/>
      <protection locked="0"/>
    </xf>
    <xf numFmtId="0" fontId="62" fillId="5" borderId="92" xfId="29" applyFont="1" applyFill="1" applyBorder="1" applyAlignment="1" applyProtection="1">
      <alignment horizontal="center" vertical="center"/>
      <protection locked="0"/>
    </xf>
    <xf numFmtId="0" fontId="59" fillId="0" borderId="95" xfId="29" applyFont="1" applyBorder="1" applyAlignment="1">
      <alignment horizontal="left" vertical="center" wrapText="1"/>
    </xf>
    <xf numFmtId="0" fontId="59" fillId="0" borderId="96" xfId="29" applyFont="1" applyBorder="1" applyAlignment="1">
      <alignment horizontal="left" vertical="center" wrapText="1"/>
    </xf>
    <xf numFmtId="0" fontId="59" fillId="0" borderId="97" xfId="29" applyFont="1" applyBorder="1" applyAlignment="1">
      <alignment horizontal="left" vertical="center" wrapText="1"/>
    </xf>
    <xf numFmtId="0" fontId="60" fillId="0" borderId="17" xfId="29" applyFont="1" applyBorder="1" applyAlignment="1">
      <alignment horizontal="center" vertical="center"/>
    </xf>
    <xf numFmtId="0" fontId="60" fillId="0" borderId="12" xfId="29" applyFont="1" applyBorder="1" applyAlignment="1">
      <alignment horizontal="center" vertical="center"/>
    </xf>
    <xf numFmtId="0" fontId="59" fillId="0" borderId="9" xfId="0" applyFont="1" applyBorder="1" applyAlignment="1">
      <alignment horizontal="center" vertical="center"/>
    </xf>
    <xf numFmtId="0" fontId="59" fillId="0" borderId="16" xfId="0" applyFont="1" applyBorder="1" applyAlignment="1">
      <alignment horizontal="center" vertical="center"/>
    </xf>
    <xf numFmtId="0" fontId="59" fillId="13" borderId="9" xfId="29" applyFont="1" applyFill="1" applyBorder="1" applyAlignment="1">
      <alignment horizontal="center" vertical="center" wrapText="1"/>
    </xf>
    <xf numFmtId="0" fontId="59" fillId="13" borderId="10" xfId="29" applyFont="1" applyFill="1" applyBorder="1" applyAlignment="1">
      <alignment horizontal="center" vertical="center" wrapText="1"/>
    </xf>
    <xf numFmtId="0" fontId="59" fillId="13" borderId="11" xfId="29" applyFont="1" applyFill="1" applyBorder="1" applyAlignment="1">
      <alignment horizontal="center" vertical="center" wrapText="1"/>
    </xf>
    <xf numFmtId="0" fontId="59" fillId="13" borderId="16" xfId="29" applyFont="1" applyFill="1" applyBorder="1" applyAlignment="1">
      <alignment horizontal="center" vertical="center" wrapText="1"/>
    </xf>
    <xf numFmtId="0" fontId="59" fillId="13" borderId="3" xfId="29" applyFont="1" applyFill="1" applyBorder="1" applyAlignment="1">
      <alignment horizontal="center" vertical="center" wrapText="1"/>
    </xf>
    <xf numFmtId="0" fontId="59" fillId="13" borderId="14" xfId="29" applyFont="1" applyFill="1" applyBorder="1" applyAlignment="1">
      <alignment horizontal="center" vertical="center" wrapText="1"/>
    </xf>
    <xf numFmtId="0" fontId="63" fillId="0" borderId="16" xfId="29" applyFont="1" applyBorder="1" applyAlignment="1">
      <alignment horizontal="center" vertical="center"/>
    </xf>
    <xf numFmtId="0" fontId="63" fillId="0" borderId="14" xfId="29" applyFont="1" applyBorder="1" applyAlignment="1">
      <alignment horizontal="center" vertical="center"/>
    </xf>
    <xf numFmtId="0" fontId="63" fillId="0" borderId="88" xfId="29" applyFont="1" applyBorder="1" applyAlignment="1">
      <alignment horizontal="center" vertical="center"/>
    </xf>
    <xf numFmtId="0" fontId="63" fillId="3" borderId="88" xfId="29" applyFont="1" applyFill="1" applyBorder="1" applyAlignment="1">
      <alignment horizontal="left" vertical="center" indent="1" shrinkToFit="1"/>
    </xf>
    <xf numFmtId="49" fontId="59" fillId="5" borderId="16" xfId="29" applyNumberFormat="1" applyFont="1" applyFill="1" applyBorder="1" applyAlignment="1" applyProtection="1">
      <alignment horizontal="center" vertical="center" wrapText="1"/>
      <protection locked="0"/>
    </xf>
    <xf numFmtId="49" fontId="59" fillId="5" borderId="3" xfId="29" applyNumberFormat="1" applyFont="1" applyFill="1" applyBorder="1" applyAlignment="1" applyProtection="1">
      <alignment horizontal="center" vertical="center" wrapText="1"/>
      <protection locked="0"/>
    </xf>
    <xf numFmtId="49" fontId="59" fillId="5" borderId="14" xfId="29" applyNumberFormat="1" applyFont="1" applyFill="1" applyBorder="1" applyAlignment="1" applyProtection="1">
      <alignment horizontal="center" vertical="center" wrapText="1"/>
      <protection locked="0"/>
    </xf>
    <xf numFmtId="0" fontId="59" fillId="0" borderId="6" xfId="29" applyFont="1" applyBorder="1" applyAlignment="1">
      <alignment horizontal="center" vertical="center"/>
    </xf>
    <xf numFmtId="49" fontId="59" fillId="5" borderId="6" xfId="29" applyNumberFormat="1" applyFont="1" applyFill="1" applyBorder="1" applyAlignment="1" applyProtection="1">
      <alignment horizontal="center" vertical="center"/>
      <protection locked="0"/>
    </xf>
    <xf numFmtId="49" fontId="59" fillId="5" borderId="3" xfId="29" applyNumberFormat="1" applyFont="1" applyFill="1" applyBorder="1" applyAlignment="1" applyProtection="1">
      <alignment horizontal="left" vertical="center" wrapText="1"/>
      <protection locked="0"/>
    </xf>
    <xf numFmtId="49" fontId="59" fillId="5" borderId="14" xfId="29" applyNumberFormat="1" applyFont="1" applyFill="1" applyBorder="1" applyAlignment="1" applyProtection="1">
      <alignment horizontal="left" vertical="center" wrapText="1"/>
      <protection locked="0"/>
    </xf>
    <xf numFmtId="0" fontId="106" fillId="0" borderId="0" xfId="36" applyFont="1" applyFill="1" applyBorder="1" applyAlignment="1">
      <alignment horizontal="left" vertical="center"/>
    </xf>
  </cellXfs>
  <cellStyles count="45">
    <cellStyle name="ハイパーリンク" xfId="15" builtinId="8" hidden="1"/>
    <cellStyle name="ハイパーリンク" xfId="19" builtinId="8" hidden="1"/>
    <cellStyle name="ハイパーリンク" xfId="5" builtinId="8" hidden="1"/>
    <cellStyle name="ハイパーリンク" xfId="7" builtinId="8" hidden="1"/>
    <cellStyle name="ハイパーリンク" xfId="3" builtinId="8" hidden="1"/>
    <cellStyle name="ハイパーリンク" xfId="1" builtinId="8" hidden="1"/>
    <cellStyle name="ハイパーリンク" xfId="17" builtinId="8" hidden="1"/>
    <cellStyle name="ハイパーリンク" xfId="32" builtinId="8" hidden="1"/>
    <cellStyle name="ハイパーリンク" xfId="34" builtinId="8" hidden="1"/>
    <cellStyle name="ハイパーリンク" xfId="25" builtinId="8" hidden="1"/>
    <cellStyle name="ハイパーリンク" xfId="9" builtinId="8" hidden="1"/>
    <cellStyle name="ハイパーリンク" xfId="13" builtinId="8" hidden="1"/>
    <cellStyle name="ハイパーリンク" xfId="11" builtinId="8" hidden="1"/>
    <cellStyle name="ハイパーリンク" xfId="27" builtinId="8" hidden="1"/>
    <cellStyle name="ハイパーリンク" xfId="30" builtinId="8" hidden="1"/>
    <cellStyle name="ハイパーリンク" xfId="23" builtinId="8" hidden="1"/>
    <cellStyle name="ハイパーリンク" xfId="21" builtinId="8" hidden="1"/>
    <cellStyle name="ハイパーリンク" xfId="36" builtinId="8"/>
    <cellStyle name="ハイパーリンク 2" xfId="38" xr:uid="{95DDEAD1-CD27-4CB8-B87A-E20C1F3BDA6F}"/>
    <cellStyle name="ハイパーリンク 2 2" xfId="42" xr:uid="{00000000-0005-0000-0000-000000000000}"/>
    <cellStyle name="桁区切り" xfId="43" builtinId="6"/>
    <cellStyle name="桁区切り 2" xfId="39" xr:uid="{79618DE3-BD78-4621-9D94-EB461AFEED1E}"/>
    <cellStyle name="通貨 2" xfId="40" xr:uid="{C8A83A0D-04F8-49CE-A93E-C18BEA025FD1}"/>
    <cellStyle name="通貨 2 2" xfId="44" xr:uid="{C8A83A0D-04F8-49CE-A93E-C18BEA025FD1}"/>
    <cellStyle name="標準" xfId="0" builtinId="0"/>
    <cellStyle name="標準 2" xfId="29" xr:uid="{00000000-0005-0000-0000-000013000000}"/>
    <cellStyle name="標準 2 2" xfId="41" xr:uid="{BB7E828D-E58F-4CDB-9DA3-9661E388274F}"/>
    <cellStyle name="標準 3" xfId="37" xr:uid="{2DE76D79-E747-4843-B041-20B14B3DB268}"/>
    <cellStyle name="表示済みのハイパーリンク" xfId="18" builtinId="9" hidden="1"/>
    <cellStyle name="表示済みのハイパーリンク" xfId="20" builtinId="9" hidden="1"/>
    <cellStyle name="表示済みのハイパーリンク" xfId="12" builtinId="9" hidden="1"/>
    <cellStyle name="表示済みのハイパーリンク" xfId="8" builtinId="9" hidden="1"/>
    <cellStyle name="表示済みのハイパーリンク" xfId="4" builtinId="9" hidden="1"/>
    <cellStyle name="表示済みのハイパーリンク" xfId="2" builtinId="9" hidden="1"/>
    <cellStyle name="表示済みのハイパーリンク" xfId="6" builtinId="9" hidden="1"/>
    <cellStyle name="表示済みのハイパーリンク" xfId="33" builtinId="9" hidden="1"/>
    <cellStyle name="表示済みのハイパーリンク" xfId="28" builtinId="9" hidden="1"/>
    <cellStyle name="表示済みのハイパーリンク" xfId="10" builtinId="9" hidden="1"/>
    <cellStyle name="表示済みのハイパーリンク" xfId="14" builtinId="9" hidden="1"/>
    <cellStyle name="表示済みのハイパーリンク" xfId="16" builtinId="9" hidden="1"/>
    <cellStyle name="表示済みのハイパーリンク" xfId="35" builtinId="9" hidden="1"/>
    <cellStyle name="表示済みのハイパーリンク" xfId="26" builtinId="9" hidden="1"/>
    <cellStyle name="表示済みのハイパーリンク" xfId="31" builtinId="9" hidden="1"/>
    <cellStyle name="表示済みのハイパーリンク" xfId="24" builtinId="9" hidden="1"/>
    <cellStyle name="表示済みのハイパーリンク" xfId="22" builtinId="9" hidden="1"/>
  </cellStyles>
  <dxfs count="8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rgb="FF66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rgb="FFFFFF00"/>
        </patternFill>
      </fill>
    </dxf>
    <dxf>
      <font>
        <b/>
        <i val="0"/>
        <color rgb="FFFF0000"/>
      </font>
      <fill>
        <patternFill patternType="solid">
          <bgColor theme="9" tint="0.79998168889431442"/>
        </patternFill>
      </fill>
    </dxf>
  </dxfs>
  <tableStyles count="0" defaultTableStyle="TableStyleMedium9" defaultPivotStyle="PivotStyleMedium4"/>
  <colors>
    <mruColors>
      <color rgb="FF66FF99"/>
      <color rgb="FFFF99FF"/>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56</xdr:col>
      <xdr:colOff>137</xdr:colOff>
      <xdr:row>3</xdr:row>
      <xdr:rowOff>68037</xdr:rowOff>
    </xdr:from>
    <xdr:to>
      <xdr:col>60</xdr:col>
      <xdr:colOff>299356</xdr:colOff>
      <xdr:row>17</xdr:row>
      <xdr:rowOff>29937</xdr:rowOff>
    </xdr:to>
    <xdr:grpSp>
      <xdr:nvGrpSpPr>
        <xdr:cNvPr id="8" name="グループ化 5">
          <a:extLst>
            <a:ext uri="{FF2B5EF4-FFF2-40B4-BE49-F238E27FC236}">
              <a16:creationId xmlns:a16="http://schemas.microsoft.com/office/drawing/2014/main" id="{4AC28318-D92A-4EBE-B9B0-8486600462BC}"/>
            </a:ext>
          </a:extLst>
        </xdr:cNvPr>
        <xdr:cNvGrpSpPr>
          <a:grpSpLocks/>
        </xdr:cNvGrpSpPr>
      </xdr:nvGrpSpPr>
      <xdr:grpSpPr bwMode="auto">
        <a:xfrm>
          <a:off x="21200066" y="734787"/>
          <a:ext cx="1659933" cy="1839686"/>
          <a:chOff x="5967620" y="714805"/>
          <a:chExt cx="1053666" cy="1714265"/>
        </a:xfrm>
      </xdr:grpSpPr>
      <xdr:pic>
        <xdr:nvPicPr>
          <xdr:cNvPr id="9" name="Picture 3">
            <a:extLst>
              <a:ext uri="{FF2B5EF4-FFF2-40B4-BE49-F238E27FC236}">
                <a16:creationId xmlns:a16="http://schemas.microsoft.com/office/drawing/2014/main" id="{F3DC4925-9C96-4843-829F-4A7F174F9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060" y="714805"/>
            <a:ext cx="975216" cy="171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 Box 24">
            <a:extLst>
              <a:ext uri="{FF2B5EF4-FFF2-40B4-BE49-F238E27FC236}">
                <a16:creationId xmlns:a16="http://schemas.microsoft.com/office/drawing/2014/main" id="{0FDBD2F8-0FCB-465B-836E-8286ABC348CA}"/>
              </a:ext>
            </a:extLst>
          </xdr:cNvPr>
          <xdr:cNvSpPr txBox="1">
            <a:spLocks noChangeArrowheads="1"/>
          </xdr:cNvSpPr>
        </xdr:nvSpPr>
        <xdr:spPr bwMode="auto">
          <a:xfrm>
            <a:off x="5967620" y="1104898"/>
            <a:ext cx="1053666" cy="444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2004" rIns="0" bIns="0" anchor="t"/>
          <a:lstStyle/>
          <a:p>
            <a:pPr algn="ctr" rtl="0">
              <a:lnSpc>
                <a:spcPts val="2500"/>
              </a:lnSpc>
              <a:defRPr sz="1000"/>
            </a:pPr>
            <a:r>
              <a:rPr lang="ja-JP" altLang="en-US" sz="2200" b="0" i="0" u="none" strike="noStrike" baseline="0">
                <a:solidFill>
                  <a:srgbClr val="FFFFFF"/>
                </a:solidFill>
                <a:latin typeface="ＭＳ Ｐゴシック"/>
                <a:ea typeface="ＭＳ Ｐゴシック"/>
              </a:rPr>
              <a:t>sample</a:t>
            </a:r>
            <a:endParaRPr lang="ja-JP" altLang="en-US"/>
          </a:p>
        </xdr:txBody>
      </xdr:sp>
    </xdr:grpSp>
    <xdr:clientData/>
  </xdr:twoCellAnchor>
  <xdr:twoCellAnchor editAs="oneCell">
    <xdr:from>
      <xdr:col>53</xdr:col>
      <xdr:colOff>219529</xdr:colOff>
      <xdr:row>85</xdr:row>
      <xdr:rowOff>13608</xdr:rowOff>
    </xdr:from>
    <xdr:to>
      <xdr:col>58</xdr:col>
      <xdr:colOff>11792</xdr:colOff>
      <xdr:row>89</xdr:row>
      <xdr:rowOff>33565</xdr:rowOff>
    </xdr:to>
    <xdr:pic>
      <xdr:nvPicPr>
        <xdr:cNvPr id="2" name="図 1">
          <a:extLst>
            <a:ext uri="{FF2B5EF4-FFF2-40B4-BE49-F238E27FC236}">
              <a16:creationId xmlns:a16="http://schemas.microsoft.com/office/drawing/2014/main" id="{2406E75B-62D3-4E66-B76D-5F0C787C086C}"/>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555279" y="14158233"/>
          <a:ext cx="1401988" cy="781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11905</xdr:colOff>
      <xdr:row>58</xdr:row>
      <xdr:rowOff>23477</xdr:rowOff>
    </xdr:from>
    <xdr:to>
      <xdr:col>75</xdr:col>
      <xdr:colOff>13607</xdr:colOff>
      <xdr:row>61</xdr:row>
      <xdr:rowOff>35720</xdr:rowOff>
    </xdr:to>
    <xdr:sp macro="" textlink="">
      <xdr:nvSpPr>
        <xdr:cNvPr id="15" name="正方形/長方形 14">
          <a:extLst>
            <a:ext uri="{FF2B5EF4-FFF2-40B4-BE49-F238E27FC236}">
              <a16:creationId xmlns:a16="http://schemas.microsoft.com/office/drawing/2014/main" id="{7B61E65A-660D-4168-88AD-2C2486B7A508}"/>
            </a:ext>
          </a:extLst>
        </xdr:cNvPr>
        <xdr:cNvSpPr/>
      </xdr:nvSpPr>
      <xdr:spPr>
        <a:xfrm>
          <a:off x="15945869" y="13508156"/>
          <a:ext cx="12765202" cy="747028"/>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42</xdr:col>
      <xdr:colOff>17380</xdr:colOff>
      <xdr:row>65</xdr:row>
      <xdr:rowOff>23812</xdr:rowOff>
    </xdr:from>
    <xdr:to>
      <xdr:col>75</xdr:col>
      <xdr:colOff>31750</xdr:colOff>
      <xdr:row>66</xdr:row>
      <xdr:rowOff>0</xdr:rowOff>
    </xdr:to>
    <xdr:sp macro="" textlink="">
      <xdr:nvSpPr>
        <xdr:cNvPr id="16" name="正方形/長方形 15">
          <a:extLst>
            <a:ext uri="{FF2B5EF4-FFF2-40B4-BE49-F238E27FC236}">
              <a16:creationId xmlns:a16="http://schemas.microsoft.com/office/drawing/2014/main" id="{4D859890-D670-4542-AF29-514E0A2E9EEE}"/>
            </a:ext>
          </a:extLst>
        </xdr:cNvPr>
        <xdr:cNvSpPr/>
      </xdr:nvSpPr>
      <xdr:spPr>
        <a:xfrm>
          <a:off x="18614943" y="15644812"/>
          <a:ext cx="11992057" cy="261938"/>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46</xdr:col>
      <xdr:colOff>28229</xdr:colOff>
      <xdr:row>60</xdr:row>
      <xdr:rowOff>31753</xdr:rowOff>
    </xdr:from>
    <xdr:to>
      <xdr:col>48</xdr:col>
      <xdr:colOff>66187</xdr:colOff>
      <xdr:row>65</xdr:row>
      <xdr:rowOff>188095</xdr:rowOff>
    </xdr:to>
    <xdr:sp macro="" textlink="">
      <xdr:nvSpPr>
        <xdr:cNvPr id="18" name="次の値と等しい 17">
          <a:extLst>
            <a:ext uri="{FF2B5EF4-FFF2-40B4-BE49-F238E27FC236}">
              <a16:creationId xmlns:a16="http://schemas.microsoft.com/office/drawing/2014/main" id="{5191E077-B2E5-4A0D-84E2-C7135A55B986}"/>
            </a:ext>
          </a:extLst>
        </xdr:cNvPr>
        <xdr:cNvSpPr/>
      </xdr:nvSpPr>
      <xdr:spPr>
        <a:xfrm rot="5400000">
          <a:off x="18368162" y="14330820"/>
          <a:ext cx="1521592" cy="768208"/>
        </a:xfrm>
        <a:prstGeom prst="mathEqual">
          <a:avLst>
            <a:gd name="adj1" fmla="val 10732"/>
            <a:gd name="adj2" fmla="val 11760"/>
          </a:avLst>
        </a:prstGeom>
        <a:solidFill>
          <a:srgbClr val="0000CC"/>
        </a:solid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30</xdr:col>
      <xdr:colOff>435429</xdr:colOff>
      <xdr:row>53</xdr:row>
      <xdr:rowOff>0</xdr:rowOff>
    </xdr:from>
    <xdr:to>
      <xdr:col>30</xdr:col>
      <xdr:colOff>447335</xdr:colOff>
      <xdr:row>57</xdr:row>
      <xdr:rowOff>24834</xdr:rowOff>
    </xdr:to>
    <xdr:cxnSp macro="">
      <xdr:nvCxnSpPr>
        <xdr:cNvPr id="5" name="直線矢印コネクタ 4">
          <a:extLst>
            <a:ext uri="{FF2B5EF4-FFF2-40B4-BE49-F238E27FC236}">
              <a16:creationId xmlns:a16="http://schemas.microsoft.com/office/drawing/2014/main" id="{14A84AD7-4391-4D77-965C-13B98C9F647A}"/>
            </a:ext>
          </a:extLst>
        </xdr:cNvPr>
        <xdr:cNvCxnSpPr/>
      </xdr:nvCxnSpPr>
      <xdr:spPr>
        <a:xfrm flipH="1">
          <a:off x="9892393" y="11960679"/>
          <a:ext cx="11906" cy="1235869"/>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408214</xdr:colOff>
      <xdr:row>52</xdr:row>
      <xdr:rowOff>163285</xdr:rowOff>
    </xdr:from>
    <xdr:to>
      <xdr:col>70</xdr:col>
      <xdr:colOff>420120</xdr:colOff>
      <xdr:row>57</xdr:row>
      <xdr:rowOff>11226</xdr:rowOff>
    </xdr:to>
    <xdr:cxnSp macro="">
      <xdr:nvCxnSpPr>
        <xdr:cNvPr id="6" name="直線矢印コネクタ 5">
          <a:extLst>
            <a:ext uri="{FF2B5EF4-FFF2-40B4-BE49-F238E27FC236}">
              <a16:creationId xmlns:a16="http://schemas.microsoft.com/office/drawing/2014/main" id="{A806892D-7F23-407B-8347-B148DB2AA7AA}"/>
            </a:ext>
          </a:extLst>
        </xdr:cNvPr>
        <xdr:cNvCxnSpPr/>
      </xdr:nvCxnSpPr>
      <xdr:spPr>
        <a:xfrm flipH="1">
          <a:off x="28792714" y="11947071"/>
          <a:ext cx="11906" cy="1235869"/>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419100</xdr:colOff>
      <xdr:row>7</xdr:row>
      <xdr:rowOff>280406</xdr:rowOff>
    </xdr:from>
    <xdr:to>
      <xdr:col>28</xdr:col>
      <xdr:colOff>472765</xdr:colOff>
      <xdr:row>10</xdr:row>
      <xdr:rowOff>110583</xdr:rowOff>
    </xdr:to>
    <xdr:pic>
      <xdr:nvPicPr>
        <xdr:cNvPr id="2" name="図 1">
          <a:extLst>
            <a:ext uri="{FF2B5EF4-FFF2-40B4-BE49-F238E27FC236}">
              <a16:creationId xmlns:a16="http://schemas.microsoft.com/office/drawing/2014/main" id="{F08C83B5-B3EE-4DBD-BCA7-2E8031857D4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6784300" y="2528306"/>
          <a:ext cx="3158815" cy="839827"/>
        </a:xfrm>
        <a:prstGeom prst="rect">
          <a:avLst/>
        </a:prstGeom>
      </xdr:spPr>
    </xdr:pic>
    <xdr:clientData/>
  </xdr:twoCellAnchor>
  <xdr:twoCellAnchor editAs="oneCell">
    <xdr:from>
      <xdr:col>25</xdr:col>
      <xdr:colOff>266700</xdr:colOff>
      <xdr:row>37</xdr:row>
      <xdr:rowOff>38100</xdr:rowOff>
    </xdr:from>
    <xdr:to>
      <xdr:col>27</xdr:col>
      <xdr:colOff>347888</xdr:colOff>
      <xdr:row>38</xdr:row>
      <xdr:rowOff>167368</xdr:rowOff>
    </xdr:to>
    <xdr:pic>
      <xdr:nvPicPr>
        <xdr:cNvPr id="3" name="図 2">
          <a:extLst>
            <a:ext uri="{FF2B5EF4-FFF2-40B4-BE49-F238E27FC236}">
              <a16:creationId xmlns:a16="http://schemas.microsoft.com/office/drawing/2014/main" id="{FB74C46F-AF04-41ED-854C-BCFA64964696}"/>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7622500" y="12458700"/>
          <a:ext cx="1490889" cy="529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udents.keio.ac.jp/com/class/schedule/academic-calendar.html" TargetMode="External"/><Relationship Id="rId1" Type="http://schemas.openxmlformats.org/officeDocument/2006/relationships/hyperlink" Target="https://www.ic.keio.ac.jp/intl_student/scholarship/keio_student.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ei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A50A-582D-47A2-82AF-56A07B42E299}">
  <sheetPr>
    <tabColor theme="8" tint="0.79998168889431442"/>
    <pageSetUpPr fitToPage="1"/>
  </sheetPr>
  <dimension ref="A1:U46"/>
  <sheetViews>
    <sheetView tabSelected="1" view="pageBreakPreview" zoomScale="60" zoomScaleNormal="75" zoomScalePageLayoutView="75" workbookViewId="0">
      <selection activeCell="H10" sqref="H10"/>
    </sheetView>
  </sheetViews>
  <sheetFormatPr defaultColWidth="11.375" defaultRowHeight="18" x14ac:dyDescent="0.15"/>
  <cols>
    <col min="1" max="1" width="13.25" style="23" customWidth="1"/>
    <col min="2" max="2" width="15.25" style="24" customWidth="1"/>
    <col min="3" max="3" width="73" style="1" customWidth="1"/>
    <col min="4" max="4" width="17.625" style="23" customWidth="1"/>
    <col min="5" max="5" width="15.25" style="23" customWidth="1"/>
    <col min="6" max="6" width="24.625" style="24" customWidth="1"/>
    <col min="7" max="14" width="7.875" style="24" customWidth="1"/>
    <col min="15" max="15" width="10.25" style="24" customWidth="1"/>
    <col min="16" max="16" width="7.25" style="1" customWidth="1"/>
    <col min="17" max="16384" width="11.375" style="1"/>
  </cols>
  <sheetData>
    <row r="1" spans="1:15" ht="39" customHeight="1" thickBot="1" x14ac:dyDescent="0.2">
      <c r="A1" s="852" t="s">
        <v>708</v>
      </c>
      <c r="B1" s="853"/>
      <c r="C1" s="853"/>
      <c r="D1" s="853"/>
      <c r="E1" s="853"/>
      <c r="F1" s="853"/>
      <c r="G1" s="853"/>
      <c r="H1" s="853"/>
      <c r="I1" s="853"/>
      <c r="J1" s="853"/>
      <c r="K1" s="853"/>
      <c r="L1" s="853"/>
      <c r="M1" s="853"/>
      <c r="N1" s="853"/>
      <c r="O1" s="853"/>
    </row>
    <row r="2" spans="1:15" s="4" customFormat="1" ht="54" customHeight="1" x14ac:dyDescent="0.5">
      <c r="A2" s="205" t="str">
        <f>選択肢!B67</f>
        <v>2026年4月時点</v>
      </c>
      <c r="B2" s="2" t="s">
        <v>0</v>
      </c>
      <c r="C2" s="193"/>
      <c r="D2" s="3" t="s">
        <v>1</v>
      </c>
      <c r="E2" s="854"/>
      <c r="F2" s="854"/>
      <c r="G2" s="854"/>
      <c r="H2" s="854"/>
      <c r="I2" s="854"/>
      <c r="J2" s="854"/>
      <c r="K2" s="854"/>
      <c r="L2" s="854"/>
      <c r="M2" s="854"/>
      <c r="N2" s="854"/>
      <c r="O2" s="855"/>
    </row>
    <row r="3" spans="1:15" s="4" customFormat="1" ht="36.75" customHeight="1" x14ac:dyDescent="0.5">
      <c r="A3" s="862" t="s">
        <v>2</v>
      </c>
      <c r="B3" s="196" t="s">
        <v>3</v>
      </c>
      <c r="C3" s="194"/>
      <c r="D3" s="856" t="s">
        <v>4</v>
      </c>
      <c r="E3" s="858"/>
      <c r="F3" s="858"/>
      <c r="G3" s="858"/>
      <c r="H3" s="858"/>
      <c r="I3" s="858"/>
      <c r="J3" s="858"/>
      <c r="K3" s="858"/>
      <c r="L3" s="858"/>
      <c r="M3" s="858"/>
      <c r="N3" s="858"/>
      <c r="O3" s="859"/>
    </row>
    <row r="4" spans="1:15" s="4" customFormat="1" ht="36.75" customHeight="1" thickBot="1" x14ac:dyDescent="0.55000000000000004">
      <c r="A4" s="863"/>
      <c r="B4" s="5" t="s">
        <v>5</v>
      </c>
      <c r="C4" s="195"/>
      <c r="D4" s="857"/>
      <c r="E4" s="860"/>
      <c r="F4" s="860"/>
      <c r="G4" s="860"/>
      <c r="H4" s="860"/>
      <c r="I4" s="860"/>
      <c r="J4" s="860"/>
      <c r="K4" s="860"/>
      <c r="L4" s="860"/>
      <c r="M4" s="860"/>
      <c r="N4" s="860"/>
      <c r="O4" s="861"/>
    </row>
    <row r="5" spans="1:15" s="4" customFormat="1" ht="17.25" customHeight="1" x14ac:dyDescent="0.5">
      <c r="A5" s="6"/>
      <c r="B5" s="6"/>
      <c r="C5" s="7"/>
      <c r="D5" s="6"/>
      <c r="E5" s="6"/>
      <c r="F5" s="6"/>
      <c r="G5" s="6"/>
      <c r="H5" s="6"/>
      <c r="I5" s="6"/>
      <c r="J5" s="6"/>
      <c r="K5" s="6"/>
      <c r="L5" s="6"/>
      <c r="M5" s="6"/>
      <c r="N5" s="6"/>
      <c r="O5" s="6"/>
    </row>
    <row r="6" spans="1:15" s="8" customFormat="1" ht="46.5" customHeight="1" x14ac:dyDescent="0.3">
      <c r="A6" s="850" t="s">
        <v>709</v>
      </c>
      <c r="B6" s="851"/>
      <c r="C6" s="851"/>
      <c r="D6" s="851"/>
      <c r="E6" s="851"/>
      <c r="F6" s="851"/>
      <c r="G6" s="851"/>
      <c r="H6" s="851"/>
      <c r="I6" s="851"/>
      <c r="J6" s="851"/>
      <c r="K6" s="851"/>
      <c r="L6" s="851"/>
      <c r="M6" s="851"/>
      <c r="N6" s="851"/>
      <c r="O6" s="851"/>
    </row>
    <row r="7" spans="1:15" s="8" customFormat="1" ht="36" customHeight="1" x14ac:dyDescent="0.3">
      <c r="A7" s="851" t="str">
        <f>IF((COUNTIF(A11:A16,"未対応")+COUNTIF(B20:B45,"未対応")+COUNTIF(E20:E45,"未対応")),"未対応の項目が残っています。確認・対応の上、必ず「未対応」の項目はプルダウンで「✓」もしくは「該当しない」を選んでください。","すべての項目について確認が終わりました。忘れずに対応・提出を進めてください。")</f>
        <v>未対応の項目が残っています。確認・対応の上、必ず「未対応」の項目はプルダウンで「✓」もしくは「該当しない」を選んでください。</v>
      </c>
      <c r="B7" s="851"/>
      <c r="C7" s="851"/>
      <c r="D7" s="851"/>
      <c r="E7" s="851"/>
      <c r="F7" s="851"/>
      <c r="G7" s="851"/>
      <c r="H7" s="851"/>
      <c r="I7" s="851"/>
      <c r="J7" s="851"/>
      <c r="K7" s="851"/>
      <c r="L7" s="851"/>
      <c r="M7" s="851"/>
      <c r="N7" s="851"/>
      <c r="O7" s="851"/>
    </row>
    <row r="8" spans="1:15" s="8" customFormat="1" ht="15" customHeight="1" x14ac:dyDescent="0.3">
      <c r="A8" s="6"/>
      <c r="B8" s="6"/>
      <c r="C8" s="6"/>
      <c r="D8" s="6"/>
      <c r="E8" s="6"/>
      <c r="F8" s="6"/>
      <c r="G8" s="6"/>
      <c r="H8" s="6"/>
      <c r="I8" s="6"/>
      <c r="J8" s="6"/>
      <c r="K8" s="6"/>
      <c r="L8" s="6"/>
      <c r="M8" s="6"/>
      <c r="N8" s="6"/>
      <c r="O8" s="6"/>
    </row>
    <row r="9" spans="1:15" s="8" customFormat="1" ht="31.5" customHeight="1" x14ac:dyDescent="0.3">
      <c r="A9" s="9" t="s">
        <v>6</v>
      </c>
      <c r="B9" s="7"/>
      <c r="C9" s="7"/>
      <c r="D9" s="7"/>
      <c r="E9" s="7"/>
      <c r="F9" s="7"/>
      <c r="G9" s="7"/>
      <c r="H9" s="7"/>
      <c r="I9" s="7"/>
      <c r="J9" s="7"/>
      <c r="K9" s="7"/>
      <c r="L9" s="7"/>
      <c r="M9" s="7"/>
      <c r="N9" s="7"/>
      <c r="O9" s="7"/>
    </row>
    <row r="10" spans="1:15" s="8" customFormat="1" ht="33" customHeight="1" x14ac:dyDescent="0.3">
      <c r="A10" s="206" t="s">
        <v>449</v>
      </c>
      <c r="B10" s="9" t="s">
        <v>710</v>
      </c>
      <c r="C10" s="7"/>
      <c r="D10" s="7"/>
      <c r="E10" s="7"/>
      <c r="F10" s="7"/>
      <c r="G10" s="7"/>
      <c r="H10" s="7"/>
      <c r="I10" s="7"/>
      <c r="J10" s="7"/>
      <c r="K10" s="7"/>
      <c r="L10" s="7"/>
      <c r="M10" s="7"/>
      <c r="N10" s="7"/>
      <c r="O10" s="7"/>
    </row>
    <row r="11" spans="1:15" s="8" customFormat="1" ht="33" customHeight="1" x14ac:dyDescent="0.3">
      <c r="A11" s="206" t="s">
        <v>446</v>
      </c>
      <c r="B11" s="7" t="s">
        <v>711</v>
      </c>
      <c r="C11" s="7"/>
      <c r="D11" s="7"/>
      <c r="E11" s="7"/>
      <c r="F11" s="7"/>
      <c r="G11" s="7"/>
      <c r="H11" s="7"/>
      <c r="I11" s="7"/>
      <c r="J11" s="7"/>
      <c r="K11" s="7"/>
      <c r="L11" s="7"/>
      <c r="M11" s="7"/>
      <c r="N11" s="7"/>
      <c r="O11" s="7"/>
    </row>
    <row r="12" spans="1:15" s="8" customFormat="1" ht="33" customHeight="1" x14ac:dyDescent="0.3">
      <c r="A12" s="206" t="s">
        <v>446</v>
      </c>
      <c r="B12" s="7" t="s">
        <v>743</v>
      </c>
      <c r="C12" s="7"/>
      <c r="G12" s="7"/>
      <c r="H12" s="7"/>
      <c r="I12" s="7"/>
      <c r="J12" s="7"/>
      <c r="K12" s="7"/>
      <c r="L12" s="7"/>
      <c r="M12" s="7"/>
      <c r="N12" s="7"/>
      <c r="O12" s="7"/>
    </row>
    <row r="13" spans="1:15" s="8" customFormat="1" ht="33" customHeight="1" x14ac:dyDescent="0.3">
      <c r="A13" s="206" t="s">
        <v>446</v>
      </c>
      <c r="B13" s="7" t="s">
        <v>9</v>
      </c>
      <c r="C13" s="7"/>
      <c r="D13" s="7"/>
      <c r="E13" s="267" t="s">
        <v>7</v>
      </c>
      <c r="F13" s="376" t="s">
        <v>8</v>
      </c>
      <c r="G13" s="7"/>
      <c r="H13" s="7"/>
      <c r="I13" s="7"/>
      <c r="J13" s="7"/>
      <c r="K13" s="7"/>
      <c r="L13" s="7"/>
      <c r="M13" s="7"/>
      <c r="N13" s="7"/>
      <c r="O13" s="7"/>
    </row>
    <row r="14" spans="1:15" s="8" customFormat="1" ht="33" customHeight="1" x14ac:dyDescent="0.3">
      <c r="A14" s="206" t="s">
        <v>446</v>
      </c>
      <c r="B14" s="7" t="s">
        <v>10</v>
      </c>
      <c r="C14" s="7"/>
      <c r="D14" s="7"/>
      <c r="E14" s="7"/>
      <c r="F14" s="7"/>
      <c r="G14" s="7"/>
      <c r="H14" s="7"/>
      <c r="I14" s="7"/>
      <c r="J14" s="7"/>
      <c r="K14" s="7"/>
      <c r="L14" s="7"/>
      <c r="M14" s="7"/>
      <c r="N14" s="7"/>
      <c r="O14" s="7"/>
    </row>
    <row r="15" spans="1:15" s="10" customFormat="1" ht="33" customHeight="1" x14ac:dyDescent="0.15">
      <c r="A15" s="206" t="s">
        <v>446</v>
      </c>
      <c r="B15" s="17" t="s">
        <v>519</v>
      </c>
      <c r="C15" s="17"/>
      <c r="D15" s="17"/>
      <c r="E15" s="17"/>
      <c r="F15" s="17"/>
      <c r="G15" s="17"/>
      <c r="H15" s="17"/>
      <c r="I15" s="17"/>
      <c r="J15" s="17"/>
      <c r="K15" s="17"/>
      <c r="L15" s="17"/>
      <c r="M15" s="17"/>
      <c r="N15" s="17"/>
    </row>
    <row r="16" spans="1:15" s="10" customFormat="1" ht="33" customHeight="1" x14ac:dyDescent="0.15">
      <c r="A16" s="206" t="s">
        <v>446</v>
      </c>
      <c r="B16" s="848" t="s">
        <v>741</v>
      </c>
      <c r="C16" s="849"/>
      <c r="D16" s="849"/>
      <c r="E16" s="849"/>
      <c r="F16" s="849"/>
      <c r="G16" s="849"/>
      <c r="H16" s="849"/>
      <c r="I16" s="849"/>
      <c r="J16" s="849"/>
      <c r="K16" s="849"/>
      <c r="L16" s="849"/>
      <c r="M16" s="849"/>
      <c r="N16" s="849"/>
      <c r="O16" s="849"/>
    </row>
    <row r="17" spans="1:21" s="10" customFormat="1" ht="21" x14ac:dyDescent="0.15">
      <c r="A17" s="19"/>
      <c r="B17" s="393" t="s">
        <v>589</v>
      </c>
      <c r="C17" s="1580" t="s">
        <v>491</v>
      </c>
      <c r="D17" s="394"/>
      <c r="E17" s="394"/>
      <c r="F17" s="394"/>
      <c r="G17" s="394"/>
      <c r="H17" s="394"/>
      <c r="I17" s="394"/>
      <c r="J17" s="394"/>
      <c r="K17" s="394"/>
      <c r="L17" s="394"/>
      <c r="M17" s="394"/>
      <c r="N17" s="394"/>
      <c r="O17" s="395"/>
    </row>
    <row r="18" spans="1:21" s="10" customFormat="1" ht="21" x14ac:dyDescent="0.15">
      <c r="A18" s="7"/>
      <c r="B18" s="864"/>
      <c r="C18" s="864"/>
      <c r="D18" s="864"/>
      <c r="E18" s="864"/>
      <c r="F18" s="864"/>
      <c r="G18" s="864"/>
      <c r="H18" s="864"/>
      <c r="I18" s="864"/>
      <c r="J18" s="864"/>
      <c r="K18" s="864"/>
      <c r="L18" s="864"/>
      <c r="M18" s="864"/>
      <c r="N18" s="864"/>
      <c r="O18" s="11"/>
    </row>
    <row r="19" spans="1:21" s="15" customFormat="1" ht="37.5" customHeight="1" x14ac:dyDescent="0.15">
      <c r="A19" s="12" t="s">
        <v>11</v>
      </c>
      <c r="B19" s="13" t="s">
        <v>445</v>
      </c>
      <c r="C19" s="12" t="s">
        <v>12</v>
      </c>
      <c r="D19" s="13" t="s">
        <v>450</v>
      </c>
      <c r="E19" s="865" t="s">
        <v>13</v>
      </c>
      <c r="F19" s="866"/>
      <c r="G19" s="866"/>
      <c r="H19" s="866"/>
      <c r="I19" s="866"/>
      <c r="J19" s="866"/>
      <c r="K19" s="866"/>
      <c r="L19" s="866"/>
      <c r="M19" s="866"/>
      <c r="N19" s="866"/>
      <c r="O19" s="867"/>
      <c r="P19" s="14"/>
    </row>
    <row r="20" spans="1:21" ht="33.75" customHeight="1" x14ac:dyDescent="0.15">
      <c r="A20" s="856">
        <v>1</v>
      </c>
      <c r="B20" s="869" t="s">
        <v>446</v>
      </c>
      <c r="C20" s="871" t="s">
        <v>14</v>
      </c>
      <c r="D20" s="873" t="s">
        <v>15</v>
      </c>
      <c r="E20" s="210" t="s">
        <v>446</v>
      </c>
      <c r="F20" s="874" t="s">
        <v>453</v>
      </c>
      <c r="G20" s="874"/>
      <c r="H20" s="874"/>
      <c r="I20" s="874"/>
      <c r="J20" s="874"/>
      <c r="K20" s="874"/>
      <c r="L20" s="874"/>
      <c r="M20" s="874"/>
      <c r="N20" s="874"/>
      <c r="O20" s="875"/>
      <c r="P20" s="16"/>
    </row>
    <row r="21" spans="1:21" ht="33.75" customHeight="1" x14ac:dyDescent="0.15">
      <c r="A21" s="868"/>
      <c r="B21" s="870"/>
      <c r="C21" s="872"/>
      <c r="D21" s="873"/>
      <c r="E21" s="211" t="s">
        <v>446</v>
      </c>
      <c r="F21" s="876" t="s">
        <v>454</v>
      </c>
      <c r="G21" s="877"/>
      <c r="H21" s="877"/>
      <c r="I21" s="877"/>
      <c r="J21" s="877"/>
      <c r="K21" s="877"/>
      <c r="L21" s="877"/>
      <c r="M21" s="877"/>
      <c r="N21" s="877"/>
      <c r="O21" s="878"/>
      <c r="P21" s="16"/>
    </row>
    <row r="22" spans="1:21" ht="31.5" customHeight="1" x14ac:dyDescent="0.15">
      <c r="A22" s="856">
        <v>2</v>
      </c>
      <c r="B22" s="869" t="s">
        <v>446</v>
      </c>
      <c r="C22" s="900" t="s">
        <v>16</v>
      </c>
      <c r="D22" s="873" t="s">
        <v>17</v>
      </c>
      <c r="E22" s="210" t="s">
        <v>446</v>
      </c>
      <c r="F22" s="886" t="s">
        <v>455</v>
      </c>
      <c r="G22" s="886"/>
      <c r="H22" s="886"/>
      <c r="I22" s="886"/>
      <c r="J22" s="886"/>
      <c r="K22" s="886"/>
      <c r="L22" s="886"/>
      <c r="M22" s="886"/>
      <c r="N22" s="886"/>
      <c r="O22" s="887"/>
      <c r="P22" s="879"/>
    </row>
    <row r="23" spans="1:21" ht="31.5" customHeight="1" x14ac:dyDescent="0.15">
      <c r="A23" s="899"/>
      <c r="B23" s="888"/>
      <c r="C23" s="901"/>
      <c r="D23" s="873"/>
      <c r="E23" s="212" t="s">
        <v>446</v>
      </c>
      <c r="F23" s="880" t="s">
        <v>456</v>
      </c>
      <c r="G23" s="880"/>
      <c r="H23" s="880"/>
      <c r="I23" s="880"/>
      <c r="J23" s="880"/>
      <c r="K23" s="880"/>
      <c r="L23" s="880"/>
      <c r="M23" s="880"/>
      <c r="N23" s="880"/>
      <c r="O23" s="881"/>
      <c r="P23" s="879"/>
    </row>
    <row r="24" spans="1:21" ht="31.5" customHeight="1" x14ac:dyDescent="0.15">
      <c r="A24" s="899"/>
      <c r="B24" s="888"/>
      <c r="C24" s="901"/>
      <c r="D24" s="873"/>
      <c r="E24" s="212" t="s">
        <v>446</v>
      </c>
      <c r="F24" s="903" t="s">
        <v>520</v>
      </c>
      <c r="G24" s="903"/>
      <c r="H24" s="903"/>
      <c r="I24" s="903"/>
      <c r="J24" s="903"/>
      <c r="K24" s="903"/>
      <c r="L24" s="903"/>
      <c r="M24" s="903"/>
      <c r="N24" s="903"/>
      <c r="O24" s="904"/>
      <c r="P24" s="879"/>
    </row>
    <row r="25" spans="1:21" ht="78" customHeight="1" x14ac:dyDescent="0.15">
      <c r="A25" s="899"/>
      <c r="B25" s="888"/>
      <c r="C25" s="901"/>
      <c r="D25" s="873"/>
      <c r="E25" s="212" t="s">
        <v>446</v>
      </c>
      <c r="F25" s="882" t="s">
        <v>18</v>
      </c>
      <c r="G25" s="883"/>
      <c r="H25" s="883"/>
      <c r="I25" s="883"/>
      <c r="J25" s="883"/>
      <c r="K25" s="883"/>
      <c r="L25" s="883"/>
      <c r="M25" s="883"/>
      <c r="N25" s="883"/>
      <c r="O25" s="884"/>
      <c r="P25" s="197"/>
    </row>
    <row r="26" spans="1:21" s="17" customFormat="1" ht="33.75" customHeight="1" x14ac:dyDescent="0.15">
      <c r="A26" s="868"/>
      <c r="B26" s="870"/>
      <c r="C26" s="902"/>
      <c r="D26" s="873"/>
      <c r="E26" s="211" t="s">
        <v>446</v>
      </c>
      <c r="F26" s="897" t="s">
        <v>21</v>
      </c>
      <c r="G26" s="897"/>
      <c r="H26" s="897"/>
      <c r="I26" s="897"/>
      <c r="J26" s="897"/>
      <c r="K26" s="897"/>
      <c r="L26" s="897"/>
      <c r="M26" s="897"/>
      <c r="N26" s="897"/>
      <c r="O26" s="898"/>
      <c r="Q26" s="18"/>
      <c r="R26" s="19"/>
      <c r="S26" s="20"/>
      <c r="T26" s="1"/>
      <c r="U26" s="21"/>
    </row>
    <row r="27" spans="1:21" ht="32.25" customHeight="1" x14ac:dyDescent="0.15">
      <c r="A27" s="873">
        <v>3</v>
      </c>
      <c r="B27" s="869" t="s">
        <v>446</v>
      </c>
      <c r="C27" s="889" t="s">
        <v>19</v>
      </c>
      <c r="D27" s="873"/>
      <c r="E27" s="210" t="s">
        <v>446</v>
      </c>
      <c r="F27" s="891" t="s">
        <v>457</v>
      </c>
      <c r="G27" s="891"/>
      <c r="H27" s="891"/>
      <c r="I27" s="891"/>
      <c r="J27" s="891"/>
      <c r="K27" s="891"/>
      <c r="L27" s="891"/>
      <c r="M27" s="891"/>
      <c r="N27" s="891"/>
      <c r="O27" s="892"/>
      <c r="P27" s="197"/>
    </row>
    <row r="28" spans="1:21" ht="32.25" customHeight="1" x14ac:dyDescent="0.15">
      <c r="A28" s="873"/>
      <c r="B28" s="888"/>
      <c r="C28" s="889"/>
      <c r="D28" s="885"/>
      <c r="E28" s="212" t="s">
        <v>446</v>
      </c>
      <c r="F28" s="893" t="s">
        <v>20</v>
      </c>
      <c r="G28" s="893"/>
      <c r="H28" s="893"/>
      <c r="I28" s="893"/>
      <c r="J28" s="893"/>
      <c r="K28" s="893"/>
      <c r="L28" s="893"/>
      <c r="M28" s="893"/>
      <c r="N28" s="893"/>
      <c r="O28" s="894"/>
      <c r="P28" s="197"/>
    </row>
    <row r="29" spans="1:21" ht="87.75" customHeight="1" x14ac:dyDescent="0.15">
      <c r="A29" s="873"/>
      <c r="B29" s="870"/>
      <c r="C29" s="890"/>
      <c r="D29" s="873"/>
      <c r="E29" s="211" t="s">
        <v>446</v>
      </c>
      <c r="F29" s="895" t="s">
        <v>712</v>
      </c>
      <c r="G29" s="896"/>
      <c r="H29" s="896"/>
      <c r="I29" s="896"/>
      <c r="J29" s="896"/>
      <c r="K29" s="896"/>
      <c r="L29" s="896"/>
      <c r="M29" s="896"/>
      <c r="N29" s="896"/>
      <c r="O29" s="896"/>
      <c r="P29" s="197"/>
    </row>
    <row r="30" spans="1:21" ht="63.75" customHeight="1" x14ac:dyDescent="0.15">
      <c r="A30" s="196">
        <v>4</v>
      </c>
      <c r="B30" s="207" t="s">
        <v>446</v>
      </c>
      <c r="C30" s="22" t="s">
        <v>22</v>
      </c>
      <c r="D30" s="856" t="s">
        <v>582</v>
      </c>
      <c r="E30" s="207" t="s">
        <v>446</v>
      </c>
      <c r="F30" s="905" t="s">
        <v>524</v>
      </c>
      <c r="G30" s="906"/>
      <c r="H30" s="906"/>
      <c r="I30" s="906"/>
      <c r="J30" s="906"/>
      <c r="K30" s="906"/>
      <c r="L30" s="906"/>
      <c r="M30" s="906"/>
      <c r="N30" s="906"/>
      <c r="O30" s="907"/>
      <c r="P30" s="197"/>
    </row>
    <row r="31" spans="1:21" ht="63.75" customHeight="1" x14ac:dyDescent="0.15">
      <c r="A31" s="196">
        <v>5</v>
      </c>
      <c r="B31" s="207" t="s">
        <v>446</v>
      </c>
      <c r="C31" s="22" t="s">
        <v>23</v>
      </c>
      <c r="D31" s="868"/>
      <c r="E31" s="207" t="s">
        <v>446</v>
      </c>
      <c r="F31" s="905" t="s">
        <v>524</v>
      </c>
      <c r="G31" s="906"/>
      <c r="H31" s="906"/>
      <c r="I31" s="906"/>
      <c r="J31" s="906"/>
      <c r="K31" s="906"/>
      <c r="L31" s="906"/>
      <c r="M31" s="906"/>
      <c r="N31" s="906"/>
      <c r="O31" s="907"/>
      <c r="P31" s="197"/>
    </row>
    <row r="32" spans="1:21" ht="31.5" customHeight="1" x14ac:dyDescent="0.15">
      <c r="A32" s="856">
        <v>6</v>
      </c>
      <c r="B32" s="869" t="s">
        <v>446</v>
      </c>
      <c r="C32" s="910" t="s">
        <v>24</v>
      </c>
      <c r="D32" s="856" t="s">
        <v>30</v>
      </c>
      <c r="E32" s="210" t="s">
        <v>446</v>
      </c>
      <c r="F32" s="908" t="s">
        <v>25</v>
      </c>
      <c r="G32" s="908"/>
      <c r="H32" s="908"/>
      <c r="I32" s="908"/>
      <c r="J32" s="908"/>
      <c r="K32" s="908"/>
      <c r="L32" s="908"/>
      <c r="M32" s="908"/>
      <c r="N32" s="908"/>
      <c r="O32" s="909"/>
      <c r="P32" s="197"/>
    </row>
    <row r="33" spans="1:16" ht="51" customHeight="1" x14ac:dyDescent="0.15">
      <c r="A33" s="899"/>
      <c r="B33" s="888"/>
      <c r="C33" s="911"/>
      <c r="D33" s="899"/>
      <c r="E33" s="212" t="s">
        <v>446</v>
      </c>
      <c r="F33" s="883" t="s">
        <v>476</v>
      </c>
      <c r="G33" s="883"/>
      <c r="H33" s="883"/>
      <c r="I33" s="883"/>
      <c r="J33" s="883"/>
      <c r="K33" s="883"/>
      <c r="L33" s="883"/>
      <c r="M33" s="883"/>
      <c r="N33" s="883"/>
      <c r="O33" s="884"/>
      <c r="P33" s="197"/>
    </row>
    <row r="34" spans="1:16" ht="84" customHeight="1" x14ac:dyDescent="0.15">
      <c r="A34" s="899"/>
      <c r="B34" s="208" t="s">
        <v>446</v>
      </c>
      <c r="C34" s="125" t="s">
        <v>452</v>
      </c>
      <c r="D34" s="899"/>
      <c r="E34" s="212" t="s">
        <v>446</v>
      </c>
      <c r="F34" s="883" t="s">
        <v>523</v>
      </c>
      <c r="G34" s="883"/>
      <c r="H34" s="883"/>
      <c r="I34" s="883"/>
      <c r="J34" s="883"/>
      <c r="K34" s="883"/>
      <c r="L34" s="883"/>
      <c r="M34" s="883"/>
      <c r="N34" s="883"/>
      <c r="O34" s="884"/>
      <c r="P34" s="197"/>
    </row>
    <row r="35" spans="1:16" ht="66" customHeight="1" x14ac:dyDescent="0.15">
      <c r="A35" s="899"/>
      <c r="B35" s="209" t="s">
        <v>446</v>
      </c>
      <c r="C35" s="198" t="s">
        <v>451</v>
      </c>
      <c r="D35" s="899"/>
      <c r="E35" s="211" t="s">
        <v>446</v>
      </c>
      <c r="F35" s="903" t="s">
        <v>26</v>
      </c>
      <c r="G35" s="903"/>
      <c r="H35" s="903"/>
      <c r="I35" s="903"/>
      <c r="J35" s="903"/>
      <c r="K35" s="903"/>
      <c r="L35" s="903"/>
      <c r="M35" s="903"/>
      <c r="N35" s="903"/>
      <c r="O35" s="904"/>
    </row>
    <row r="36" spans="1:16" ht="60" customHeight="1" x14ac:dyDescent="0.15">
      <c r="A36" s="856">
        <v>7</v>
      </c>
      <c r="B36" s="869" t="s">
        <v>446</v>
      </c>
      <c r="C36" s="900" t="s">
        <v>477</v>
      </c>
      <c r="D36" s="873" t="s">
        <v>583</v>
      </c>
      <c r="E36" s="210" t="s">
        <v>446</v>
      </c>
      <c r="F36" s="908" t="s">
        <v>27</v>
      </c>
      <c r="G36" s="908"/>
      <c r="H36" s="908"/>
      <c r="I36" s="908"/>
      <c r="J36" s="908"/>
      <c r="K36" s="908"/>
      <c r="L36" s="908"/>
      <c r="M36" s="908"/>
      <c r="N36" s="908"/>
      <c r="O36" s="909"/>
      <c r="P36" s="197"/>
    </row>
    <row r="37" spans="1:16" ht="67.5" customHeight="1" x14ac:dyDescent="0.15">
      <c r="A37" s="868"/>
      <c r="B37" s="870"/>
      <c r="C37" s="890"/>
      <c r="D37" s="873"/>
      <c r="E37" s="211" t="s">
        <v>446</v>
      </c>
      <c r="F37" s="897" t="s">
        <v>28</v>
      </c>
      <c r="G37" s="897"/>
      <c r="H37" s="897"/>
      <c r="I37" s="897"/>
      <c r="J37" s="897"/>
      <c r="K37" s="897"/>
      <c r="L37" s="897"/>
      <c r="M37" s="897"/>
      <c r="N37" s="897"/>
      <c r="O37" s="898"/>
      <c r="P37" s="197"/>
    </row>
    <row r="38" spans="1:16" ht="66.75" customHeight="1" x14ac:dyDescent="0.15">
      <c r="A38" s="856">
        <v>8</v>
      </c>
      <c r="B38" s="869" t="s">
        <v>446</v>
      </c>
      <c r="C38" s="914" t="s">
        <v>29</v>
      </c>
      <c r="D38" s="873" t="s">
        <v>584</v>
      </c>
      <c r="E38" s="207" t="s">
        <v>446</v>
      </c>
      <c r="F38" s="874" t="s">
        <v>532</v>
      </c>
      <c r="G38" s="874"/>
      <c r="H38" s="874"/>
      <c r="I38" s="874"/>
      <c r="J38" s="874"/>
      <c r="K38" s="874"/>
      <c r="L38" s="874"/>
      <c r="M38" s="874"/>
      <c r="N38" s="874"/>
      <c r="O38" s="875"/>
      <c r="P38" s="197"/>
    </row>
    <row r="39" spans="1:16" ht="36.75" customHeight="1" x14ac:dyDescent="0.15">
      <c r="A39" s="899"/>
      <c r="B39" s="888"/>
      <c r="C39" s="915"/>
      <c r="D39" s="873"/>
      <c r="E39" s="212" t="s">
        <v>446</v>
      </c>
      <c r="F39" s="883" t="s">
        <v>460</v>
      </c>
      <c r="G39" s="883"/>
      <c r="H39" s="883"/>
      <c r="I39" s="883"/>
      <c r="J39" s="883"/>
      <c r="K39" s="883"/>
      <c r="L39" s="883"/>
      <c r="M39" s="883"/>
      <c r="N39" s="883"/>
      <c r="O39" s="884"/>
      <c r="P39" s="879"/>
    </row>
    <row r="40" spans="1:16" ht="66.75" customHeight="1" x14ac:dyDescent="0.15">
      <c r="A40" s="899"/>
      <c r="B40" s="888"/>
      <c r="C40" s="915"/>
      <c r="D40" s="873"/>
      <c r="E40" s="211" t="s">
        <v>446</v>
      </c>
      <c r="F40" s="883" t="s">
        <v>713</v>
      </c>
      <c r="G40" s="883"/>
      <c r="H40" s="883"/>
      <c r="I40" s="883"/>
      <c r="J40" s="883"/>
      <c r="K40" s="883"/>
      <c r="L40" s="883"/>
      <c r="M40" s="883"/>
      <c r="N40" s="883"/>
      <c r="O40" s="884"/>
      <c r="P40" s="879"/>
    </row>
    <row r="41" spans="1:16" ht="36.75" customHeight="1" x14ac:dyDescent="0.15">
      <c r="A41" s="899"/>
      <c r="B41" s="888"/>
      <c r="C41" s="915"/>
      <c r="D41" s="873"/>
      <c r="E41" s="212" t="s">
        <v>446</v>
      </c>
      <c r="F41" s="912" t="s">
        <v>31</v>
      </c>
      <c r="G41" s="912"/>
      <c r="H41" s="912"/>
      <c r="I41" s="912"/>
      <c r="J41" s="912"/>
      <c r="K41" s="912"/>
      <c r="L41" s="912"/>
      <c r="M41" s="912"/>
      <c r="N41" s="912"/>
      <c r="O41" s="913"/>
      <c r="P41" s="879"/>
    </row>
    <row r="42" spans="1:16" ht="63.95" customHeight="1" x14ac:dyDescent="0.15">
      <c r="A42" s="868"/>
      <c r="B42" s="870"/>
      <c r="C42" s="915"/>
      <c r="D42" s="873"/>
      <c r="E42" s="211" t="s">
        <v>446</v>
      </c>
      <c r="F42" s="897" t="s">
        <v>459</v>
      </c>
      <c r="G42" s="897"/>
      <c r="H42" s="897"/>
      <c r="I42" s="897"/>
      <c r="J42" s="897"/>
      <c r="K42" s="897"/>
      <c r="L42" s="897"/>
      <c r="M42" s="897"/>
      <c r="N42" s="897"/>
      <c r="O42" s="898"/>
      <c r="P42" s="879"/>
    </row>
    <row r="43" spans="1:16" ht="31.5" customHeight="1" x14ac:dyDescent="0.15">
      <c r="A43" s="856">
        <v>9</v>
      </c>
      <c r="B43" s="869" t="s">
        <v>446</v>
      </c>
      <c r="C43" s="900" t="s">
        <v>516</v>
      </c>
      <c r="D43" s="856" t="s">
        <v>585</v>
      </c>
      <c r="E43" s="210" t="s">
        <v>446</v>
      </c>
      <c r="F43" s="886" t="s">
        <v>548</v>
      </c>
      <c r="G43" s="886"/>
      <c r="H43" s="886"/>
      <c r="I43" s="886"/>
      <c r="J43" s="886"/>
      <c r="K43" s="886"/>
      <c r="L43" s="886"/>
      <c r="M43" s="886"/>
      <c r="N43" s="886"/>
      <c r="O43" s="887"/>
      <c r="P43" s="879"/>
    </row>
    <row r="44" spans="1:16" ht="31.5" customHeight="1" x14ac:dyDescent="0.15">
      <c r="A44" s="899"/>
      <c r="B44" s="888"/>
      <c r="C44" s="901"/>
      <c r="D44" s="899"/>
      <c r="E44" s="212" t="s">
        <v>446</v>
      </c>
      <c r="F44" s="880" t="s">
        <v>549</v>
      </c>
      <c r="G44" s="880"/>
      <c r="H44" s="880"/>
      <c r="I44" s="880"/>
      <c r="J44" s="880"/>
      <c r="K44" s="880"/>
      <c r="L44" s="880"/>
      <c r="M44" s="880"/>
      <c r="N44" s="880"/>
      <c r="O44" s="881"/>
      <c r="P44" s="879"/>
    </row>
    <row r="45" spans="1:16" ht="31.5" customHeight="1" x14ac:dyDescent="0.15">
      <c r="A45" s="868"/>
      <c r="B45" s="870"/>
      <c r="C45" s="902"/>
      <c r="D45" s="868"/>
      <c r="E45" s="213" t="s">
        <v>446</v>
      </c>
      <c r="F45" s="897" t="s">
        <v>458</v>
      </c>
      <c r="G45" s="897"/>
      <c r="H45" s="897"/>
      <c r="I45" s="897"/>
      <c r="J45" s="897"/>
      <c r="K45" s="897"/>
      <c r="L45" s="897"/>
      <c r="M45" s="897"/>
      <c r="N45" s="897"/>
      <c r="O45" s="898"/>
      <c r="P45" s="879"/>
    </row>
    <row r="46" spans="1:16" ht="21" x14ac:dyDescent="0.15">
      <c r="E46" s="6"/>
    </row>
  </sheetData>
  <sheetProtection algorithmName="SHA-512" hashValue="0vRTNbq+lMwZ6u2JXoRvGWOtNTxvkUIrk7Ewh9ETZTl2Gi617uDZKFmZa9Dhg1vr74a59XdpSRKn+K1/mVqe+A==" saltValue="77cDtcsPdmPwMhL4h8d2Tw==" spinCount="100000" sheet="1" objects="1" scenarios="1"/>
  <mergeCells count="66">
    <mergeCell ref="P39:P45"/>
    <mergeCell ref="F40:O40"/>
    <mergeCell ref="F41:O41"/>
    <mergeCell ref="F42:O42"/>
    <mergeCell ref="A43:A45"/>
    <mergeCell ref="B43:B45"/>
    <mergeCell ref="C43:C45"/>
    <mergeCell ref="D43:D45"/>
    <mergeCell ref="F43:O43"/>
    <mergeCell ref="F44:O44"/>
    <mergeCell ref="F45:O45"/>
    <mergeCell ref="A38:A42"/>
    <mergeCell ref="B38:B42"/>
    <mergeCell ref="C38:C42"/>
    <mergeCell ref="D38:D42"/>
    <mergeCell ref="F38:O38"/>
    <mergeCell ref="F39:O39"/>
    <mergeCell ref="A36:A37"/>
    <mergeCell ref="B36:B37"/>
    <mergeCell ref="C36:C37"/>
    <mergeCell ref="D36:D37"/>
    <mergeCell ref="F36:O36"/>
    <mergeCell ref="F37:O37"/>
    <mergeCell ref="D30:D31"/>
    <mergeCell ref="F30:O30"/>
    <mergeCell ref="F31:O31"/>
    <mergeCell ref="A32:A35"/>
    <mergeCell ref="D32:D35"/>
    <mergeCell ref="F32:O32"/>
    <mergeCell ref="F33:O33"/>
    <mergeCell ref="F34:O34"/>
    <mergeCell ref="F35:O35"/>
    <mergeCell ref="C32:C33"/>
    <mergeCell ref="B32:B33"/>
    <mergeCell ref="P22:P24"/>
    <mergeCell ref="F23:O23"/>
    <mergeCell ref="F25:O25"/>
    <mergeCell ref="A27:A29"/>
    <mergeCell ref="D22:D29"/>
    <mergeCell ref="F22:O22"/>
    <mergeCell ref="B27:B29"/>
    <mergeCell ref="C27:C29"/>
    <mergeCell ref="F27:O27"/>
    <mergeCell ref="F28:O28"/>
    <mergeCell ref="F29:O29"/>
    <mergeCell ref="F26:O26"/>
    <mergeCell ref="A22:A26"/>
    <mergeCell ref="B22:B26"/>
    <mergeCell ref="C22:C26"/>
    <mergeCell ref="F24:O24"/>
    <mergeCell ref="B18:N18"/>
    <mergeCell ref="E19:O19"/>
    <mergeCell ref="A20:A21"/>
    <mergeCell ref="B20:B21"/>
    <mergeCell ref="C20:C21"/>
    <mergeCell ref="D20:D21"/>
    <mergeCell ref="F20:O20"/>
    <mergeCell ref="F21:O21"/>
    <mergeCell ref="B16:O16"/>
    <mergeCell ref="A6:O6"/>
    <mergeCell ref="A1:O1"/>
    <mergeCell ref="E2:O2"/>
    <mergeCell ref="D3:D4"/>
    <mergeCell ref="E3:O4"/>
    <mergeCell ref="A3:A4"/>
    <mergeCell ref="A7:O7"/>
  </mergeCells>
  <phoneticPr fontId="2"/>
  <conditionalFormatting sqref="A10:A16 B20:B25 E20:E45 B27:B45">
    <cfRule type="containsText" dxfId="85" priority="43" operator="containsText" text="未">
      <formula>NOT(ISERROR(SEARCH("未",A10)))</formula>
    </cfRule>
  </conditionalFormatting>
  <conditionalFormatting sqref="A7:O7">
    <cfRule type="expression" dxfId="84" priority="1">
      <formula>$A$7="未対応の項目が残っています。確認・対応の上、必ず「未対応」の項目はプルダウンで「✓」もしくは「該当しない」を選んでください。"</formula>
    </cfRule>
  </conditionalFormatting>
  <hyperlinks>
    <hyperlink ref="F13" r:id="rId1" xr:uid="{D737304F-ACA0-4C51-BA6D-25EF9D48CE53}"/>
    <hyperlink ref="C17" r:id="rId2" xr:uid="{158C950C-E18F-4BEB-A06F-C6BA274F174C}"/>
  </hyperlinks>
  <printOptions horizontalCentered="1" verticalCentered="1"/>
  <pageMargins left="0.19685039370078741" right="0.19685039370078741" top="0.23622047244094491" bottom="0.15748031496062992" header="0.31496062992125984" footer="0.31496062992125984"/>
  <pageSetup paperSize="9" scale="44" orientation="portrait" r:id="rId3"/>
  <extLst>
    <ext xmlns:x14="http://schemas.microsoft.com/office/spreadsheetml/2009/9/main" uri="{CCE6A557-97BC-4b89-ADB6-D9C93CAAB3DF}">
      <x14:dataValidations xmlns:xm="http://schemas.microsoft.com/office/excel/2006/main" count="5">
        <x14:dataValidation type="list" allowBlank="1" showInputMessage="1" showErrorMessage="1" xr:uid="{1AA59C08-39B3-4E1D-A62E-3FD163A75E64}">
          <x14:formula1>
            <xm:f>選択肢!$B$28:$B$41</xm:f>
          </x14:formula1>
          <xm:sqref>C2</xm:sqref>
        </x14:dataValidation>
        <x14:dataValidation type="list" allowBlank="1" showInputMessage="1" showErrorMessage="1" xr:uid="{6C448D66-8E99-4EF1-A253-9A87B5485B07}">
          <x14:formula1>
            <xm:f>選択肢!$B$43:$B$45</xm:f>
          </x14:formula1>
          <xm:sqref>C3</xm:sqref>
        </x14:dataValidation>
        <x14:dataValidation type="list" allowBlank="1" showInputMessage="1" showErrorMessage="1" xr:uid="{9ADA001E-1620-41FC-9C8F-FC99A8E6F972}">
          <x14:formula1>
            <xm:f>選択肢!$B$58:$B$63</xm:f>
          </x14:formula1>
          <xm:sqref>C4</xm:sqref>
        </x14:dataValidation>
        <x14:dataValidation type="list" allowBlank="1" showInputMessage="1" showErrorMessage="1" xr:uid="{DAA78113-D0F8-4028-8106-C9DF311BF014}">
          <x14:formula1>
            <xm:f>選択肢!$E$1:$E$2</xm:f>
          </x14:formula1>
          <xm:sqref>E38 B20 B22 B27 B30:B32 B34:B35 B38 B43 E30:E32 E34:E35 E20:E27 A10:A16</xm:sqref>
        </x14:dataValidation>
        <x14:dataValidation type="list" allowBlank="1" showInputMessage="1" showErrorMessage="1" xr:uid="{AE462B01-1B96-4BC9-B849-17E632E2FC90}">
          <x14:formula1>
            <xm:f>選択肢!$F$1:$F$3</xm:f>
          </x14:formula1>
          <xm:sqref>B36:B37 E28:E29 E33 E36:E37 E39:E45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3A65-D2CF-4E0B-B181-6589E5758D1B}">
  <dimension ref="A1:H69"/>
  <sheetViews>
    <sheetView workbookViewId="0">
      <selection activeCell="E21" sqref="E21"/>
    </sheetView>
  </sheetViews>
  <sheetFormatPr defaultColWidth="9" defaultRowHeight="15.75" x14ac:dyDescent="0.15"/>
  <cols>
    <col min="1" max="1" width="9" style="48"/>
    <col min="2" max="2" width="41" style="48" bestFit="1" customWidth="1"/>
    <col min="3" max="3" width="12.125" style="185" bestFit="1" customWidth="1"/>
    <col min="4" max="4" width="9.125" style="48" bestFit="1" customWidth="1"/>
    <col min="5" max="16384" width="9" style="48"/>
  </cols>
  <sheetData>
    <row r="1" spans="1:6" x14ac:dyDescent="0.15">
      <c r="A1" s="48" t="s">
        <v>388</v>
      </c>
      <c r="B1" s="48" t="s">
        <v>389</v>
      </c>
      <c r="C1" s="185">
        <v>0</v>
      </c>
      <c r="E1" s="48" t="s">
        <v>446</v>
      </c>
      <c r="F1" s="48" t="s">
        <v>446</v>
      </c>
    </row>
    <row r="2" spans="1:6" ht="16.5" x14ac:dyDescent="0.25">
      <c r="A2" s="186"/>
      <c r="B2" s="186"/>
      <c r="C2" s="187"/>
      <c r="E2" s="48" t="s">
        <v>447</v>
      </c>
      <c r="F2" s="48" t="s">
        <v>448</v>
      </c>
    </row>
    <row r="3" spans="1:6" ht="16.5" x14ac:dyDescent="0.25">
      <c r="A3" s="186"/>
      <c r="B3" s="186"/>
      <c r="C3" s="187"/>
      <c r="F3" s="48" t="s">
        <v>447</v>
      </c>
    </row>
    <row r="4" spans="1:6" x14ac:dyDescent="0.15">
      <c r="A4" s="48" t="s">
        <v>388</v>
      </c>
      <c r="B4" s="48" t="s">
        <v>389</v>
      </c>
      <c r="C4" s="185">
        <v>0</v>
      </c>
    </row>
    <row r="5" spans="1:6" ht="16.5" x14ac:dyDescent="0.25">
      <c r="A5" s="186" t="s">
        <v>390</v>
      </c>
      <c r="B5" s="188" t="s">
        <v>391</v>
      </c>
      <c r="C5" s="379">
        <v>1070000</v>
      </c>
    </row>
    <row r="6" spans="1:6" ht="16.5" x14ac:dyDescent="0.25">
      <c r="A6" s="186"/>
      <c r="B6" s="186" t="s">
        <v>392</v>
      </c>
      <c r="C6" s="379">
        <v>1510000</v>
      </c>
    </row>
    <row r="7" spans="1:6" ht="16.5" x14ac:dyDescent="0.25">
      <c r="A7" s="186"/>
      <c r="B7" s="186" t="s">
        <v>393</v>
      </c>
      <c r="C7" s="379">
        <v>1160000</v>
      </c>
    </row>
    <row r="8" spans="1:6" ht="16.5" x14ac:dyDescent="0.25">
      <c r="A8" s="186"/>
      <c r="B8" s="186" t="s">
        <v>394</v>
      </c>
      <c r="C8" s="379">
        <v>1570000</v>
      </c>
    </row>
    <row r="9" spans="1:6" ht="16.5" x14ac:dyDescent="0.25">
      <c r="A9" s="186"/>
      <c r="B9" s="186" t="s">
        <v>586</v>
      </c>
      <c r="C9" s="379">
        <v>1830000</v>
      </c>
    </row>
    <row r="10" spans="1:6" ht="16.5" x14ac:dyDescent="0.25">
      <c r="A10" s="186"/>
      <c r="B10" s="186" t="s">
        <v>395</v>
      </c>
      <c r="C10" s="379">
        <v>1110000</v>
      </c>
    </row>
    <row r="11" spans="1:6" ht="16.5" x14ac:dyDescent="0.25">
      <c r="A11" s="186"/>
      <c r="B11" s="186" t="s">
        <v>396</v>
      </c>
      <c r="C11" s="187">
        <v>2150000</v>
      </c>
    </row>
    <row r="12" spans="1:6" ht="16.5" x14ac:dyDescent="0.25">
      <c r="A12" s="186"/>
      <c r="B12" s="186" t="s">
        <v>397</v>
      </c>
      <c r="C12" s="187">
        <v>3500000</v>
      </c>
    </row>
    <row r="13" spans="1:6" ht="16.5" x14ac:dyDescent="0.25">
      <c r="A13" s="186"/>
      <c r="B13" s="186" t="s">
        <v>398</v>
      </c>
      <c r="C13" s="187">
        <v>1920000</v>
      </c>
    </row>
    <row r="14" spans="1:6" ht="16.5" x14ac:dyDescent="0.25">
      <c r="A14" s="186"/>
      <c r="B14" s="186" t="s">
        <v>399</v>
      </c>
      <c r="C14" s="379">
        <v>1220000</v>
      </c>
    </row>
    <row r="15" spans="1:6" ht="16.5" x14ac:dyDescent="0.25">
      <c r="A15" s="186"/>
      <c r="B15" s="186" t="s">
        <v>400</v>
      </c>
      <c r="C15" s="380">
        <v>1790000</v>
      </c>
    </row>
    <row r="16" spans="1:6" ht="16.5" x14ac:dyDescent="0.25">
      <c r="A16" s="186"/>
      <c r="B16" s="188" t="s">
        <v>401</v>
      </c>
      <c r="C16" s="380">
        <v>740000</v>
      </c>
    </row>
    <row r="17" spans="1:8" ht="16.5" x14ac:dyDescent="0.25">
      <c r="A17" s="186"/>
      <c r="B17" s="188" t="s">
        <v>402</v>
      </c>
      <c r="C17" s="380">
        <v>740000</v>
      </c>
    </row>
    <row r="18" spans="1:8" ht="16.5" x14ac:dyDescent="0.25">
      <c r="A18" s="186"/>
      <c r="B18" s="186" t="s">
        <v>403</v>
      </c>
      <c r="C18" s="380">
        <v>1250000</v>
      </c>
    </row>
    <row r="19" spans="1:8" ht="16.5" x14ac:dyDescent="0.25">
      <c r="A19" s="186"/>
      <c r="B19" s="186" t="s">
        <v>404</v>
      </c>
      <c r="C19" s="185">
        <v>820000</v>
      </c>
    </row>
    <row r="20" spans="1:8" ht="16.5" x14ac:dyDescent="0.25">
      <c r="B20" s="186" t="s">
        <v>405</v>
      </c>
      <c r="C20" s="185">
        <v>1140000</v>
      </c>
    </row>
    <row r="21" spans="1:8" ht="16.5" x14ac:dyDescent="0.25">
      <c r="B21" s="188" t="s">
        <v>406</v>
      </c>
      <c r="C21" s="377">
        <v>110000</v>
      </c>
      <c r="H21" s="48" t="s">
        <v>688</v>
      </c>
    </row>
    <row r="22" spans="1:8" ht="16.5" x14ac:dyDescent="0.25">
      <c r="B22" s="186" t="s">
        <v>407</v>
      </c>
      <c r="C22" s="377">
        <v>200000</v>
      </c>
    </row>
    <row r="23" spans="1:8" ht="16.5" x14ac:dyDescent="0.25">
      <c r="B23" s="188" t="s">
        <v>408</v>
      </c>
      <c r="C23" s="377">
        <v>110000</v>
      </c>
    </row>
    <row r="25" spans="1:8" x14ac:dyDescent="0.15">
      <c r="A25" s="48" t="s">
        <v>409</v>
      </c>
      <c r="B25" s="48" t="s">
        <v>410</v>
      </c>
      <c r="C25" s="185">
        <v>4</v>
      </c>
      <c r="D25" s="48">
        <v>3</v>
      </c>
    </row>
    <row r="26" spans="1:8" x14ac:dyDescent="0.15">
      <c r="B26" s="48" t="s">
        <v>411</v>
      </c>
      <c r="C26" s="185">
        <v>10</v>
      </c>
      <c r="D26" s="48">
        <v>9</v>
      </c>
    </row>
    <row r="28" spans="1:8" ht="16.5" x14ac:dyDescent="0.25">
      <c r="A28" s="186" t="s">
        <v>0</v>
      </c>
      <c r="B28" s="188" t="s">
        <v>412</v>
      </c>
      <c r="C28" s="188" t="s">
        <v>533</v>
      </c>
      <c r="D28" s="186"/>
    </row>
    <row r="29" spans="1:8" ht="16.5" x14ac:dyDescent="0.25">
      <c r="A29" s="186"/>
      <c r="B29" s="186" t="s">
        <v>413</v>
      </c>
      <c r="C29" s="186" t="s">
        <v>534</v>
      </c>
      <c r="D29" s="186"/>
    </row>
    <row r="30" spans="1:8" ht="16.5" x14ac:dyDescent="0.25">
      <c r="A30" s="186"/>
      <c r="B30" s="186" t="s">
        <v>414</v>
      </c>
      <c r="C30" s="186" t="s">
        <v>535</v>
      </c>
      <c r="D30" s="186"/>
    </row>
    <row r="31" spans="1:8" ht="16.5" x14ac:dyDescent="0.25">
      <c r="A31" s="186"/>
      <c r="B31" s="186" t="s">
        <v>415</v>
      </c>
      <c r="C31" s="186" t="s">
        <v>536</v>
      </c>
      <c r="D31" s="186"/>
    </row>
    <row r="32" spans="1:8" ht="16.5" x14ac:dyDescent="0.25">
      <c r="A32" s="186"/>
      <c r="B32" s="186" t="s">
        <v>416</v>
      </c>
      <c r="C32" s="186" t="s">
        <v>537</v>
      </c>
      <c r="D32" s="186"/>
    </row>
    <row r="33" spans="1:4" ht="16.5" x14ac:dyDescent="0.25">
      <c r="A33" s="186"/>
      <c r="B33" s="186" t="s">
        <v>417</v>
      </c>
      <c r="C33" s="186" t="s">
        <v>538</v>
      </c>
      <c r="D33" s="186"/>
    </row>
    <row r="34" spans="1:4" ht="16.5" x14ac:dyDescent="0.25">
      <c r="A34" s="186"/>
      <c r="B34" s="186" t="s">
        <v>418</v>
      </c>
      <c r="C34" s="186" t="s">
        <v>539</v>
      </c>
      <c r="D34" s="186"/>
    </row>
    <row r="35" spans="1:4" ht="16.5" x14ac:dyDescent="0.25">
      <c r="A35" s="186"/>
      <c r="B35" s="186" t="s">
        <v>419</v>
      </c>
      <c r="C35" s="186" t="s">
        <v>540</v>
      </c>
      <c r="D35" s="186"/>
    </row>
    <row r="36" spans="1:4" ht="16.5" x14ac:dyDescent="0.25">
      <c r="A36" s="186"/>
      <c r="B36" s="186" t="s">
        <v>546</v>
      </c>
      <c r="C36" s="186" t="s">
        <v>547</v>
      </c>
      <c r="D36" s="186"/>
    </row>
    <row r="37" spans="1:4" ht="16.5" x14ac:dyDescent="0.25">
      <c r="A37" s="186"/>
      <c r="B37" s="186" t="s">
        <v>420</v>
      </c>
      <c r="C37" s="186" t="s">
        <v>541</v>
      </c>
      <c r="D37" s="186"/>
    </row>
    <row r="38" spans="1:4" ht="16.5" x14ac:dyDescent="0.25">
      <c r="A38" s="186"/>
      <c r="B38" s="186" t="s">
        <v>421</v>
      </c>
      <c r="C38" s="186" t="s">
        <v>542</v>
      </c>
      <c r="D38" s="186"/>
    </row>
    <row r="39" spans="1:4" ht="16.5" x14ac:dyDescent="0.25">
      <c r="A39" s="186"/>
      <c r="B39" s="186" t="s">
        <v>422</v>
      </c>
      <c r="C39" s="186" t="s">
        <v>543</v>
      </c>
      <c r="D39" s="186"/>
    </row>
    <row r="40" spans="1:4" ht="16.5" x14ac:dyDescent="0.25">
      <c r="A40" s="186"/>
      <c r="B40" s="186" t="s">
        <v>423</v>
      </c>
      <c r="C40" s="186" t="s">
        <v>544</v>
      </c>
      <c r="D40" s="186"/>
    </row>
    <row r="41" spans="1:4" ht="16.5" x14ac:dyDescent="0.25">
      <c r="A41" s="186"/>
      <c r="B41" s="186" t="s">
        <v>424</v>
      </c>
      <c r="C41" s="186" t="s">
        <v>545</v>
      </c>
      <c r="D41" s="186"/>
    </row>
    <row r="42" spans="1:4" ht="16.5" x14ac:dyDescent="0.25">
      <c r="A42" s="186" t="s">
        <v>3</v>
      </c>
      <c r="B42" s="186" t="s">
        <v>425</v>
      </c>
      <c r="C42" s="186"/>
      <c r="D42" s="186"/>
    </row>
    <row r="43" spans="1:4" ht="16.5" x14ac:dyDescent="0.25">
      <c r="A43" s="186"/>
      <c r="B43" s="186" t="s">
        <v>426</v>
      </c>
      <c r="C43" s="186"/>
      <c r="D43" s="186"/>
    </row>
    <row r="44" spans="1:4" ht="16.5" x14ac:dyDescent="0.25">
      <c r="A44" s="186"/>
      <c r="B44" s="186" t="s">
        <v>687</v>
      </c>
      <c r="C44" s="186"/>
      <c r="D44" s="186"/>
    </row>
    <row r="45" spans="1:4" ht="16.5" x14ac:dyDescent="0.25">
      <c r="A45" s="186"/>
      <c r="B45" s="186" t="s">
        <v>427</v>
      </c>
      <c r="C45" s="186"/>
      <c r="D45" s="186"/>
    </row>
    <row r="46" spans="1:4" ht="16.5" x14ac:dyDescent="0.25">
      <c r="A46" s="186" t="s">
        <v>5</v>
      </c>
      <c r="B46" s="186" t="s">
        <v>428</v>
      </c>
      <c r="C46" s="186"/>
      <c r="D46" s="186"/>
    </row>
    <row r="47" spans="1:4" ht="16.5" x14ac:dyDescent="0.25">
      <c r="A47" s="186"/>
      <c r="B47" s="186" t="s">
        <v>429</v>
      </c>
      <c r="C47" s="186"/>
      <c r="D47" s="186"/>
    </row>
    <row r="48" spans="1:4" ht="16.5" x14ac:dyDescent="0.25">
      <c r="A48" s="186"/>
      <c r="B48" s="186" t="s">
        <v>430</v>
      </c>
      <c r="C48" s="186"/>
      <c r="D48" s="186"/>
    </row>
    <row r="49" spans="1:4" ht="16.5" x14ac:dyDescent="0.25">
      <c r="A49" s="186"/>
      <c r="B49" s="186" t="s">
        <v>431</v>
      </c>
      <c r="C49" s="186"/>
      <c r="D49" s="186"/>
    </row>
    <row r="50" spans="1:4" ht="16.5" x14ac:dyDescent="0.25">
      <c r="A50" s="186"/>
      <c r="B50" s="186" t="s">
        <v>432</v>
      </c>
      <c r="C50" s="186"/>
      <c r="D50" s="186"/>
    </row>
    <row r="51" spans="1:4" ht="16.5" x14ac:dyDescent="0.25">
      <c r="A51" s="186"/>
      <c r="B51" s="186" t="s">
        <v>433</v>
      </c>
      <c r="C51" s="186"/>
      <c r="D51" s="186"/>
    </row>
    <row r="52" spans="1:4" ht="16.5" x14ac:dyDescent="0.25">
      <c r="A52" s="186"/>
      <c r="B52" s="186" t="s">
        <v>434</v>
      </c>
      <c r="C52" s="186"/>
      <c r="D52" s="186"/>
    </row>
    <row r="53" spans="1:4" ht="16.5" x14ac:dyDescent="0.25">
      <c r="A53" s="186"/>
      <c r="B53" s="186" t="s">
        <v>435</v>
      </c>
      <c r="C53" s="186"/>
      <c r="D53" s="186"/>
    </row>
    <row r="54" spans="1:4" ht="16.5" x14ac:dyDescent="0.25">
      <c r="A54" s="186"/>
      <c r="B54" s="186" t="s">
        <v>436</v>
      </c>
      <c r="C54" s="186"/>
      <c r="D54" s="186"/>
    </row>
    <row r="55" spans="1:4" ht="16.5" x14ac:dyDescent="0.25">
      <c r="A55" s="186"/>
      <c r="B55" s="186" t="s">
        <v>437</v>
      </c>
      <c r="C55" s="186"/>
      <c r="D55" s="186"/>
    </row>
    <row r="56" spans="1:4" ht="16.5" x14ac:dyDescent="0.25">
      <c r="A56" s="186"/>
      <c r="B56" s="186" t="s">
        <v>438</v>
      </c>
      <c r="C56" s="186"/>
      <c r="D56" s="186"/>
    </row>
    <row r="57" spans="1:4" ht="16.5" x14ac:dyDescent="0.25">
      <c r="A57" s="186"/>
      <c r="B57" s="186" t="s">
        <v>439</v>
      </c>
      <c r="C57" s="186"/>
      <c r="D57" s="186"/>
    </row>
    <row r="58" spans="1:4" ht="16.5" x14ac:dyDescent="0.25">
      <c r="A58" s="186"/>
      <c r="B58" s="186" t="s">
        <v>428</v>
      </c>
      <c r="C58" s="186"/>
      <c r="D58" s="186"/>
    </row>
    <row r="59" spans="1:4" ht="16.5" x14ac:dyDescent="0.25">
      <c r="A59" s="186"/>
      <c r="B59" s="186" t="s">
        <v>429</v>
      </c>
      <c r="C59" s="186"/>
      <c r="D59" s="186"/>
    </row>
    <row r="60" spans="1:4" ht="16.5" x14ac:dyDescent="0.25">
      <c r="A60" s="186"/>
      <c r="B60" s="186" t="s">
        <v>562</v>
      </c>
      <c r="C60" s="186"/>
      <c r="D60" s="186"/>
    </row>
    <row r="61" spans="1:4" ht="16.5" x14ac:dyDescent="0.25">
      <c r="A61" s="186"/>
      <c r="B61" s="186" t="s">
        <v>431</v>
      </c>
      <c r="C61" s="186"/>
      <c r="D61" s="186"/>
    </row>
    <row r="62" spans="1:4" ht="16.5" x14ac:dyDescent="0.25">
      <c r="A62" s="186"/>
      <c r="B62" s="186" t="s">
        <v>433</v>
      </c>
      <c r="C62" s="186"/>
      <c r="D62" s="186"/>
    </row>
    <row r="63" spans="1:4" ht="16.5" x14ac:dyDescent="0.25">
      <c r="A63" s="186"/>
      <c r="B63" s="186" t="s">
        <v>435</v>
      </c>
      <c r="C63" s="186"/>
      <c r="D63" s="186"/>
    </row>
    <row r="64" spans="1:4" ht="16.5" x14ac:dyDescent="0.25">
      <c r="A64" s="186"/>
      <c r="B64" s="186" t="s">
        <v>437</v>
      </c>
      <c r="C64" s="186"/>
      <c r="D64" s="186"/>
    </row>
    <row r="65" spans="1:4" ht="16.5" x14ac:dyDescent="0.25">
      <c r="A65" s="186"/>
      <c r="B65" s="186" t="s">
        <v>439</v>
      </c>
      <c r="C65" s="186"/>
      <c r="D65" s="186"/>
    </row>
    <row r="67" spans="1:4" ht="16.5" x14ac:dyDescent="0.25">
      <c r="A67" s="113" t="s">
        <v>2</v>
      </c>
      <c r="B67" s="113" t="s">
        <v>696</v>
      </c>
    </row>
    <row r="69" spans="1:4" x14ac:dyDescent="0.15">
      <c r="A69" s="48" t="s">
        <v>440</v>
      </c>
      <c r="B69" s="48" t="s">
        <v>697</v>
      </c>
    </row>
  </sheetData>
  <sheetProtection selectLockedCells="1" selectUnlockedCell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F751-EF57-4544-B4BC-F169C078BDCE}">
  <sheetPr>
    <tabColor rgb="FFFFFF00"/>
    <pageSetUpPr fitToPage="1"/>
  </sheetPr>
  <dimension ref="A1:BS92"/>
  <sheetViews>
    <sheetView zoomScale="70" zoomScaleNormal="70" zoomScaleSheetLayoutView="90" workbookViewId="0">
      <selection activeCell="S51" sqref="S51:U52"/>
    </sheetView>
  </sheetViews>
  <sheetFormatPr defaultColWidth="9" defaultRowHeight="12" customHeight="1" x14ac:dyDescent="0.15"/>
  <cols>
    <col min="1" max="1" width="7.875" style="26" customWidth="1"/>
    <col min="2" max="3" width="4.75" style="26" customWidth="1"/>
    <col min="4" max="12" width="5.25" style="26" customWidth="1"/>
    <col min="13" max="13" width="5.5" style="26" customWidth="1"/>
    <col min="14" max="16" width="2.75" style="26" customWidth="1"/>
    <col min="17" max="17" width="4.875" style="26" customWidth="1"/>
    <col min="18" max="18" width="2.75" style="26" customWidth="1"/>
    <col min="19" max="19" width="4.125" style="26" customWidth="1"/>
    <col min="20" max="20" width="4" style="26" customWidth="1"/>
    <col min="21" max="21" width="4.875" style="26" customWidth="1"/>
    <col min="22" max="22" width="4.75" style="26" customWidth="1"/>
    <col min="23" max="23" width="4.125" style="26" customWidth="1"/>
    <col min="24" max="26" width="5" style="26" customWidth="1"/>
    <col min="27" max="27" width="3.25" style="26" customWidth="1"/>
    <col min="28" max="28" width="4.375" style="26" customWidth="1"/>
    <col min="29" max="29" width="3.25" style="26" customWidth="1"/>
    <col min="30" max="30" width="3.5" style="26" customWidth="1"/>
    <col min="31" max="31" width="28.75" style="26" customWidth="1"/>
    <col min="32" max="32" width="3.125" style="26" customWidth="1"/>
    <col min="33" max="33" width="8.5" style="26" customWidth="1"/>
    <col min="34" max="44" width="5.375" style="26" customWidth="1"/>
    <col min="45" max="45" width="4.125" style="26" customWidth="1"/>
    <col min="46" max="50" width="2.75" style="26" customWidth="1"/>
    <col min="51" max="53" width="4.125" style="26" customWidth="1"/>
    <col min="54" max="54" width="3.625" style="26" customWidth="1"/>
    <col min="55" max="61" width="4.375" style="26" customWidth="1"/>
    <col min="62" max="16384" width="9" style="26"/>
  </cols>
  <sheetData>
    <row r="1" spans="1:61" ht="18.75" customHeight="1" x14ac:dyDescent="0.15">
      <c r="A1" s="564" t="str">
        <f>選択肢!B69</f>
        <v>2026年度春</v>
      </c>
      <c r="B1" s="564"/>
      <c r="C1" s="564"/>
      <c r="D1" s="564" t="s">
        <v>32</v>
      </c>
      <c r="E1" s="564"/>
      <c r="F1" s="564"/>
      <c r="G1" s="564"/>
      <c r="H1" s="564"/>
      <c r="I1" s="564"/>
      <c r="J1" s="564"/>
      <c r="K1" s="564"/>
      <c r="L1" s="564"/>
      <c r="M1" s="564"/>
      <c r="N1" s="564"/>
      <c r="O1" s="564"/>
      <c r="P1" s="564"/>
      <c r="Q1" s="564"/>
      <c r="R1" s="564"/>
      <c r="S1" s="564"/>
      <c r="T1" s="564"/>
      <c r="U1" s="564"/>
      <c r="V1" s="564"/>
      <c r="W1" s="564"/>
      <c r="X1" s="564"/>
      <c r="Y1" s="25"/>
      <c r="Z1" s="25"/>
      <c r="AA1" s="1136" t="s">
        <v>33</v>
      </c>
      <c r="AB1" s="1136"/>
      <c r="AC1" s="1136"/>
      <c r="AG1" s="1135" t="s">
        <v>470</v>
      </c>
      <c r="AH1" s="564"/>
      <c r="AI1" s="564"/>
      <c r="AJ1" s="564" t="s">
        <v>32</v>
      </c>
      <c r="AK1" s="564"/>
      <c r="AL1" s="564"/>
      <c r="AM1" s="564"/>
      <c r="AN1" s="564"/>
      <c r="AO1" s="564"/>
      <c r="AP1" s="564"/>
      <c r="AQ1" s="564"/>
      <c r="AR1" s="564"/>
      <c r="AS1" s="564"/>
      <c r="AT1" s="564"/>
      <c r="AU1" s="564"/>
      <c r="AV1" s="564"/>
      <c r="AW1" s="564"/>
      <c r="AX1" s="564"/>
      <c r="AY1" s="564"/>
      <c r="AZ1" s="564"/>
      <c r="BA1" s="564"/>
      <c r="BB1" s="564"/>
      <c r="BC1" s="564"/>
      <c r="BD1" s="564"/>
      <c r="BE1" s="25"/>
      <c r="BF1" s="25"/>
      <c r="BG1" s="1136" t="s">
        <v>33</v>
      </c>
      <c r="BH1" s="1136"/>
      <c r="BI1" s="1136"/>
    </row>
    <row r="2" spans="1:61" ht="19.5" customHeight="1" x14ac:dyDescent="0.15">
      <c r="A2" s="1137" t="s">
        <v>34</v>
      </c>
      <c r="B2" s="1137"/>
      <c r="C2" s="1137"/>
      <c r="D2" s="1137"/>
      <c r="E2" s="1137"/>
      <c r="F2" s="1137"/>
      <c r="G2" s="1137"/>
      <c r="H2" s="1137"/>
      <c r="I2" s="1137"/>
      <c r="J2" s="1137"/>
      <c r="K2" s="1137"/>
      <c r="L2" s="1137"/>
      <c r="M2" s="1137"/>
      <c r="N2" s="1137"/>
      <c r="O2" s="1137"/>
      <c r="P2" s="1137"/>
      <c r="Q2" s="1137"/>
      <c r="R2" s="1137"/>
      <c r="S2" s="1137"/>
      <c r="T2" s="1137"/>
      <c r="U2" s="1137"/>
      <c r="V2" s="1138"/>
      <c r="W2" s="569">
        <v>2026</v>
      </c>
      <c r="X2" s="570"/>
      <c r="Y2" s="27" t="s">
        <v>35</v>
      </c>
      <c r="Z2" s="107"/>
      <c r="AA2" s="27" t="s">
        <v>36</v>
      </c>
      <c r="AB2" s="107"/>
      <c r="AC2" s="28" t="s">
        <v>37</v>
      </c>
      <c r="AE2" s="400" t="s">
        <v>694</v>
      </c>
      <c r="AG2" s="1137" t="s">
        <v>34</v>
      </c>
      <c r="AH2" s="1137"/>
      <c r="AI2" s="1137"/>
      <c r="AJ2" s="1137"/>
      <c r="AK2" s="1137"/>
      <c r="AL2" s="1137"/>
      <c r="AM2" s="1137"/>
      <c r="AN2" s="1137"/>
      <c r="AO2" s="1137"/>
      <c r="AP2" s="1137"/>
      <c r="AQ2" s="1137"/>
      <c r="AR2" s="1137"/>
      <c r="AS2" s="1137"/>
      <c r="AT2" s="1137"/>
      <c r="AU2" s="1137"/>
      <c r="AV2" s="1137"/>
      <c r="AW2" s="1137"/>
      <c r="AX2" s="1137"/>
      <c r="AY2" s="1137"/>
      <c r="AZ2" s="1137"/>
      <c r="BA2" s="1137"/>
      <c r="BB2" s="1138"/>
      <c r="BC2" s="569">
        <v>2026</v>
      </c>
      <c r="BD2" s="570"/>
      <c r="BE2" s="27" t="s">
        <v>35</v>
      </c>
      <c r="BF2" s="290">
        <v>9</v>
      </c>
      <c r="BG2" s="27" t="s">
        <v>36</v>
      </c>
      <c r="BH2" s="290">
        <v>12</v>
      </c>
      <c r="BI2" s="28" t="s">
        <v>37</v>
      </c>
    </row>
    <row r="3" spans="1:61" ht="14.1" customHeight="1" x14ac:dyDescent="0.15">
      <c r="A3" s="26" t="s">
        <v>38</v>
      </c>
      <c r="W3" s="25"/>
      <c r="AE3" s="400"/>
      <c r="AG3" s="26" t="s">
        <v>38</v>
      </c>
      <c r="BC3" s="25"/>
    </row>
    <row r="4" spans="1:61" ht="12" customHeight="1" x14ac:dyDescent="0.15">
      <c r="A4" s="923" t="s">
        <v>39</v>
      </c>
      <c r="B4" s="923"/>
      <c r="C4" s="923"/>
      <c r="D4" s="411" t="s">
        <v>40</v>
      </c>
      <c r="E4" s="1139"/>
      <c r="F4" s="1139"/>
      <c r="G4" s="1139"/>
      <c r="H4" s="1139"/>
      <c r="I4" s="1139"/>
      <c r="J4" s="1139"/>
      <c r="K4" s="1139"/>
      <c r="L4" s="1140"/>
      <c r="M4" s="411" t="s">
        <v>590</v>
      </c>
      <c r="N4" s="499"/>
      <c r="O4" s="499"/>
      <c r="P4" s="499"/>
      <c r="Q4" s="499"/>
      <c r="R4" s="499"/>
      <c r="S4" s="499"/>
      <c r="T4" s="499"/>
      <c r="U4" s="499"/>
      <c r="V4" s="499"/>
      <c r="W4" s="499"/>
      <c r="X4" s="412"/>
      <c r="Y4" s="1204" t="s">
        <v>258</v>
      </c>
      <c r="Z4" s="1205"/>
      <c r="AA4" s="1205"/>
      <c r="AB4" s="1205"/>
      <c r="AC4" s="1206"/>
      <c r="AE4" s="400"/>
      <c r="AG4" s="923" t="s">
        <v>39</v>
      </c>
      <c r="AH4" s="923"/>
      <c r="AI4" s="923"/>
      <c r="AJ4" s="411" t="s">
        <v>40</v>
      </c>
      <c r="AK4" s="1139"/>
      <c r="AL4" s="1139"/>
      <c r="AM4" s="1139"/>
      <c r="AN4" s="1139"/>
      <c r="AO4" s="1139"/>
      <c r="AP4" s="1139"/>
      <c r="AQ4" s="1139"/>
      <c r="AR4" s="1140"/>
      <c r="AS4" s="411" t="s">
        <v>590</v>
      </c>
      <c r="AT4" s="499"/>
      <c r="AU4" s="499"/>
      <c r="AV4" s="499"/>
      <c r="AW4" s="499"/>
      <c r="AX4" s="499"/>
      <c r="AY4" s="499"/>
      <c r="AZ4" s="499"/>
      <c r="BA4" s="499"/>
      <c r="BB4" s="499"/>
      <c r="BC4" s="499"/>
      <c r="BD4" s="412"/>
      <c r="BE4" s="1204" t="s">
        <v>258</v>
      </c>
      <c r="BF4" s="1205"/>
      <c r="BG4" s="1205"/>
      <c r="BH4" s="1205"/>
      <c r="BI4" s="1206"/>
    </row>
    <row r="5" spans="1:61" ht="12" customHeight="1" x14ac:dyDescent="0.15">
      <c r="A5" s="923"/>
      <c r="B5" s="923" t="s">
        <v>41</v>
      </c>
      <c r="C5" s="923"/>
      <c r="D5" s="1198"/>
      <c r="E5" s="1142"/>
      <c r="F5" s="1142"/>
      <c r="G5" s="1142"/>
      <c r="H5" s="1142"/>
      <c r="I5" s="1142"/>
      <c r="J5" s="1142"/>
      <c r="K5" s="1142"/>
      <c r="L5" s="1143"/>
      <c r="M5" s="1213"/>
      <c r="N5" s="1214"/>
      <c r="O5" s="1214"/>
      <c r="P5" s="1214"/>
      <c r="Q5" s="1214"/>
      <c r="R5" s="1214"/>
      <c r="S5" s="1214"/>
      <c r="T5" s="1214"/>
      <c r="U5" s="1214"/>
      <c r="V5" s="1214"/>
      <c r="W5" s="1214"/>
      <c r="X5" s="1214"/>
      <c r="Y5" s="1207"/>
      <c r="Z5" s="1208"/>
      <c r="AA5" s="1208"/>
      <c r="AB5" s="1208"/>
      <c r="AC5" s="1209"/>
      <c r="AE5" s="400"/>
      <c r="AG5" s="923"/>
      <c r="AH5" s="923" t="s">
        <v>41</v>
      </c>
      <c r="AI5" s="923"/>
      <c r="AJ5" s="1141" t="s">
        <v>599</v>
      </c>
      <c r="AK5" s="1142"/>
      <c r="AL5" s="1142"/>
      <c r="AM5" s="1142"/>
      <c r="AN5" s="1142"/>
      <c r="AO5" s="1142"/>
      <c r="AP5" s="1142"/>
      <c r="AQ5" s="1142"/>
      <c r="AR5" s="1143"/>
      <c r="AS5" s="1267" t="s">
        <v>600</v>
      </c>
      <c r="AT5" s="1214"/>
      <c r="AU5" s="1214"/>
      <c r="AV5" s="1214"/>
      <c r="AW5" s="1214"/>
      <c r="AX5" s="1214"/>
      <c r="AY5" s="1214"/>
      <c r="AZ5" s="1214"/>
      <c r="BA5" s="1214"/>
      <c r="BB5" s="1214"/>
      <c r="BC5" s="1214"/>
      <c r="BD5" s="1214"/>
      <c r="BE5" s="1207"/>
      <c r="BF5" s="1208"/>
      <c r="BG5" s="1208"/>
      <c r="BH5" s="1208"/>
      <c r="BI5" s="1209"/>
    </row>
    <row r="6" spans="1:61" ht="12" customHeight="1" x14ac:dyDescent="0.15">
      <c r="A6" s="923"/>
      <c r="B6" s="923"/>
      <c r="C6" s="923"/>
      <c r="D6" s="1144"/>
      <c r="E6" s="1145"/>
      <c r="F6" s="1145"/>
      <c r="G6" s="1145"/>
      <c r="H6" s="1145"/>
      <c r="I6" s="1145"/>
      <c r="J6" s="1145"/>
      <c r="K6" s="1145"/>
      <c r="L6" s="1146"/>
      <c r="M6" s="1214"/>
      <c r="N6" s="1214"/>
      <c r="O6" s="1214"/>
      <c r="P6" s="1214"/>
      <c r="Q6" s="1214"/>
      <c r="R6" s="1214"/>
      <c r="S6" s="1214"/>
      <c r="T6" s="1214"/>
      <c r="U6" s="1214"/>
      <c r="V6" s="1214"/>
      <c r="W6" s="1214"/>
      <c r="X6" s="1214"/>
      <c r="Y6" s="1207"/>
      <c r="Z6" s="1208"/>
      <c r="AA6" s="1208"/>
      <c r="AB6" s="1208"/>
      <c r="AC6" s="1209"/>
      <c r="AE6" s="400"/>
      <c r="AG6" s="923"/>
      <c r="AH6" s="923"/>
      <c r="AI6" s="923"/>
      <c r="AJ6" s="1144"/>
      <c r="AK6" s="1145"/>
      <c r="AL6" s="1145"/>
      <c r="AM6" s="1145"/>
      <c r="AN6" s="1145"/>
      <c r="AO6" s="1145"/>
      <c r="AP6" s="1145"/>
      <c r="AQ6" s="1145"/>
      <c r="AR6" s="1146"/>
      <c r="AS6" s="1214"/>
      <c r="AT6" s="1214"/>
      <c r="AU6" s="1214"/>
      <c r="AV6" s="1214"/>
      <c r="AW6" s="1214"/>
      <c r="AX6" s="1214"/>
      <c r="AY6" s="1214"/>
      <c r="AZ6" s="1214"/>
      <c r="BA6" s="1214"/>
      <c r="BB6" s="1214"/>
      <c r="BC6" s="1214"/>
      <c r="BD6" s="1214"/>
      <c r="BE6" s="1207"/>
      <c r="BF6" s="1208"/>
      <c r="BG6" s="1208"/>
      <c r="BH6" s="1208"/>
      <c r="BI6" s="1209"/>
    </row>
    <row r="7" spans="1:61" ht="12" customHeight="1" x14ac:dyDescent="0.15">
      <c r="A7" s="923"/>
      <c r="B7" s="923" t="s">
        <v>42</v>
      </c>
      <c r="C7" s="923"/>
      <c r="D7" s="1199"/>
      <c r="E7" s="1142"/>
      <c r="F7" s="1142"/>
      <c r="G7" s="1142"/>
      <c r="H7" s="1142"/>
      <c r="I7" s="1142"/>
      <c r="J7" s="1142"/>
      <c r="K7" s="1142"/>
      <c r="L7" s="1143"/>
      <c r="M7" s="1215"/>
      <c r="N7" s="1214"/>
      <c r="O7" s="1214"/>
      <c r="P7" s="1214"/>
      <c r="Q7" s="1214"/>
      <c r="R7" s="1214"/>
      <c r="S7" s="1214"/>
      <c r="T7" s="1214"/>
      <c r="U7" s="1214"/>
      <c r="V7" s="1214"/>
      <c r="W7" s="1214"/>
      <c r="X7" s="1214"/>
      <c r="Y7" s="1207"/>
      <c r="Z7" s="1208"/>
      <c r="AA7" s="1208"/>
      <c r="AB7" s="1208"/>
      <c r="AC7" s="1209"/>
      <c r="AE7" s="400"/>
      <c r="AG7" s="923"/>
      <c r="AH7" s="923" t="s">
        <v>42</v>
      </c>
      <c r="AI7" s="923"/>
      <c r="AJ7" s="1147" t="s">
        <v>601</v>
      </c>
      <c r="AK7" s="1142"/>
      <c r="AL7" s="1142"/>
      <c r="AM7" s="1142"/>
      <c r="AN7" s="1142"/>
      <c r="AO7" s="1142"/>
      <c r="AP7" s="1142"/>
      <c r="AQ7" s="1142"/>
      <c r="AR7" s="1143"/>
      <c r="AS7" s="1267" t="s">
        <v>600</v>
      </c>
      <c r="AT7" s="1214"/>
      <c r="AU7" s="1214"/>
      <c r="AV7" s="1214"/>
      <c r="AW7" s="1214"/>
      <c r="AX7" s="1214"/>
      <c r="AY7" s="1214"/>
      <c r="AZ7" s="1214"/>
      <c r="BA7" s="1214"/>
      <c r="BB7" s="1214"/>
      <c r="BC7" s="1214"/>
      <c r="BD7" s="1214"/>
      <c r="BE7" s="1207"/>
      <c r="BF7" s="1208"/>
      <c r="BG7" s="1208"/>
      <c r="BH7" s="1208"/>
      <c r="BI7" s="1209"/>
    </row>
    <row r="8" spans="1:61" ht="12" customHeight="1" x14ac:dyDescent="0.15">
      <c r="A8" s="923"/>
      <c r="B8" s="923"/>
      <c r="C8" s="923"/>
      <c r="D8" s="1144"/>
      <c r="E8" s="1145"/>
      <c r="F8" s="1145"/>
      <c r="G8" s="1145"/>
      <c r="H8" s="1145"/>
      <c r="I8" s="1145"/>
      <c r="J8" s="1145"/>
      <c r="K8" s="1145"/>
      <c r="L8" s="1146"/>
      <c r="M8" s="1214"/>
      <c r="N8" s="1214"/>
      <c r="O8" s="1214"/>
      <c r="P8" s="1214"/>
      <c r="Q8" s="1214"/>
      <c r="R8" s="1214"/>
      <c r="S8" s="1214"/>
      <c r="T8" s="1214"/>
      <c r="U8" s="1214"/>
      <c r="V8" s="1214"/>
      <c r="W8" s="1214"/>
      <c r="X8" s="1214"/>
      <c r="Y8" s="1207"/>
      <c r="Z8" s="1208"/>
      <c r="AA8" s="1208"/>
      <c r="AB8" s="1208"/>
      <c r="AC8" s="1209"/>
      <c r="AE8" s="400"/>
      <c r="AG8" s="923"/>
      <c r="AH8" s="923"/>
      <c r="AI8" s="923"/>
      <c r="AJ8" s="1144"/>
      <c r="AK8" s="1145"/>
      <c r="AL8" s="1145"/>
      <c r="AM8" s="1145"/>
      <c r="AN8" s="1145"/>
      <c r="AO8" s="1145"/>
      <c r="AP8" s="1145"/>
      <c r="AQ8" s="1145"/>
      <c r="AR8" s="1146"/>
      <c r="AS8" s="1214"/>
      <c r="AT8" s="1214"/>
      <c r="AU8" s="1214"/>
      <c r="AV8" s="1214"/>
      <c r="AW8" s="1214"/>
      <c r="AX8" s="1214"/>
      <c r="AY8" s="1214"/>
      <c r="AZ8" s="1214"/>
      <c r="BA8" s="1214"/>
      <c r="BB8" s="1214"/>
      <c r="BC8" s="1214"/>
      <c r="BD8" s="1214"/>
      <c r="BE8" s="1207"/>
      <c r="BF8" s="1208"/>
      <c r="BG8" s="1208"/>
      <c r="BH8" s="1208"/>
      <c r="BI8" s="1209"/>
    </row>
    <row r="9" spans="1:61" ht="12" customHeight="1" x14ac:dyDescent="0.15">
      <c r="A9" s="923"/>
      <c r="B9" s="1148" t="s">
        <v>43</v>
      </c>
      <c r="C9" s="1148"/>
      <c r="D9" s="1198"/>
      <c r="E9" s="1142"/>
      <c r="F9" s="1142"/>
      <c r="G9" s="1142"/>
      <c r="H9" s="1142"/>
      <c r="I9" s="1142"/>
      <c r="J9" s="1142"/>
      <c r="K9" s="1142"/>
      <c r="L9" s="1143"/>
      <c r="M9" s="1213"/>
      <c r="N9" s="1214"/>
      <c r="O9" s="1214"/>
      <c r="P9" s="1214"/>
      <c r="Q9" s="1214"/>
      <c r="R9" s="1214"/>
      <c r="S9" s="1214"/>
      <c r="T9" s="1214"/>
      <c r="U9" s="1214"/>
      <c r="V9" s="1214"/>
      <c r="W9" s="1214"/>
      <c r="X9" s="1214"/>
      <c r="Y9" s="1207"/>
      <c r="Z9" s="1208"/>
      <c r="AA9" s="1208"/>
      <c r="AB9" s="1208"/>
      <c r="AC9" s="1209"/>
      <c r="AE9" s="400"/>
      <c r="AG9" s="923"/>
      <c r="AH9" s="1148" t="s">
        <v>43</v>
      </c>
      <c r="AI9" s="1148"/>
      <c r="AJ9" s="1141" t="s">
        <v>602</v>
      </c>
      <c r="AK9" s="1142"/>
      <c r="AL9" s="1142"/>
      <c r="AM9" s="1142"/>
      <c r="AN9" s="1142"/>
      <c r="AO9" s="1142"/>
      <c r="AP9" s="1142"/>
      <c r="AQ9" s="1142"/>
      <c r="AR9" s="1143"/>
      <c r="AS9" s="1267" t="s">
        <v>600</v>
      </c>
      <c r="AT9" s="1214"/>
      <c r="AU9" s="1214"/>
      <c r="AV9" s="1214"/>
      <c r="AW9" s="1214"/>
      <c r="AX9" s="1214"/>
      <c r="AY9" s="1214"/>
      <c r="AZ9" s="1214"/>
      <c r="BA9" s="1214"/>
      <c r="BB9" s="1214"/>
      <c r="BC9" s="1214"/>
      <c r="BD9" s="1214"/>
      <c r="BE9" s="1207"/>
      <c r="BF9" s="1208"/>
      <c r="BG9" s="1208"/>
      <c r="BH9" s="1208"/>
      <c r="BI9" s="1209"/>
    </row>
    <row r="10" spans="1:61" ht="12" customHeight="1" x14ac:dyDescent="0.15">
      <c r="A10" s="923"/>
      <c r="B10" s="1148"/>
      <c r="C10" s="1148"/>
      <c r="D10" s="1144"/>
      <c r="E10" s="1145"/>
      <c r="F10" s="1145"/>
      <c r="G10" s="1145"/>
      <c r="H10" s="1145"/>
      <c r="I10" s="1145"/>
      <c r="J10" s="1145"/>
      <c r="K10" s="1145"/>
      <c r="L10" s="1146"/>
      <c r="M10" s="1214"/>
      <c r="N10" s="1214"/>
      <c r="O10" s="1214"/>
      <c r="P10" s="1214"/>
      <c r="Q10" s="1214"/>
      <c r="R10" s="1214"/>
      <c r="S10" s="1214"/>
      <c r="T10" s="1214"/>
      <c r="U10" s="1214"/>
      <c r="V10" s="1214"/>
      <c r="W10" s="1214"/>
      <c r="X10" s="1214"/>
      <c r="Y10" s="1207"/>
      <c r="Z10" s="1208"/>
      <c r="AA10" s="1208"/>
      <c r="AB10" s="1208"/>
      <c r="AC10" s="1209"/>
      <c r="AE10" s="400"/>
      <c r="AG10" s="923"/>
      <c r="AH10" s="1148"/>
      <c r="AI10" s="1148"/>
      <c r="AJ10" s="1144"/>
      <c r="AK10" s="1145"/>
      <c r="AL10" s="1145"/>
      <c r="AM10" s="1145"/>
      <c r="AN10" s="1145"/>
      <c r="AO10" s="1145"/>
      <c r="AP10" s="1145"/>
      <c r="AQ10" s="1145"/>
      <c r="AR10" s="1146"/>
      <c r="AS10" s="1214"/>
      <c r="AT10" s="1214"/>
      <c r="AU10" s="1214"/>
      <c r="AV10" s="1214"/>
      <c r="AW10" s="1214"/>
      <c r="AX10" s="1214"/>
      <c r="AY10" s="1214"/>
      <c r="AZ10" s="1214"/>
      <c r="BA10" s="1214"/>
      <c r="BB10" s="1214"/>
      <c r="BC10" s="1214"/>
      <c r="BD10" s="1214"/>
      <c r="BE10" s="1207"/>
      <c r="BF10" s="1208"/>
      <c r="BG10" s="1208"/>
      <c r="BH10" s="1208"/>
      <c r="BI10" s="1209"/>
    </row>
    <row r="11" spans="1:61" ht="12" customHeight="1" x14ac:dyDescent="0.15">
      <c r="A11" s="923"/>
      <c r="B11" s="1148"/>
      <c r="C11" s="1148"/>
      <c r="D11" s="923" t="s">
        <v>44</v>
      </c>
      <c r="E11" s="923"/>
      <c r="F11" s="923"/>
      <c r="G11" s="923"/>
      <c r="H11" s="923"/>
      <c r="I11" s="923"/>
      <c r="J11" s="923"/>
      <c r="K11" s="923"/>
      <c r="L11" s="923"/>
      <c r="M11" s="411" t="s">
        <v>45</v>
      </c>
      <c r="N11" s="499"/>
      <c r="O11" s="499"/>
      <c r="P11" s="499"/>
      <c r="Q11" s="499"/>
      <c r="R11" s="499"/>
      <c r="S11" s="499"/>
      <c r="T11" s="499" t="s">
        <v>591</v>
      </c>
      <c r="U11" s="499"/>
      <c r="V11" s="499"/>
      <c r="W11" s="499"/>
      <c r="X11" s="412"/>
      <c r="Y11" s="1207"/>
      <c r="Z11" s="1208"/>
      <c r="AA11" s="1208"/>
      <c r="AB11" s="1208"/>
      <c r="AC11" s="1209"/>
      <c r="AE11" s="400"/>
      <c r="AG11" s="923"/>
      <c r="AH11" s="1148"/>
      <c r="AI11" s="1148"/>
      <c r="AJ11" s="923" t="s">
        <v>44</v>
      </c>
      <c r="AK11" s="923"/>
      <c r="AL11" s="923"/>
      <c r="AM11" s="923"/>
      <c r="AN11" s="923"/>
      <c r="AO11" s="923"/>
      <c r="AP11" s="923"/>
      <c r="AQ11" s="923"/>
      <c r="AR11" s="923"/>
      <c r="AS11" s="411" t="s">
        <v>45</v>
      </c>
      <c r="AT11" s="499"/>
      <c r="AU11" s="499"/>
      <c r="AV11" s="499"/>
      <c r="AW11" s="499"/>
      <c r="AX11" s="499"/>
      <c r="AY11" s="499"/>
      <c r="AZ11" s="499" t="s">
        <v>591</v>
      </c>
      <c r="BA11" s="499"/>
      <c r="BB11" s="499"/>
      <c r="BC11" s="499"/>
      <c r="BD11" s="412"/>
      <c r="BE11" s="1207"/>
      <c r="BF11" s="1208"/>
      <c r="BG11" s="1208"/>
      <c r="BH11" s="1208"/>
      <c r="BI11" s="1209"/>
    </row>
    <row r="12" spans="1:61" ht="12" customHeight="1" x14ac:dyDescent="0.15">
      <c r="A12" s="923" t="s">
        <v>46</v>
      </c>
      <c r="B12" s="923"/>
      <c r="C12" s="923"/>
      <c r="D12" s="1171"/>
      <c r="E12" s="1172"/>
      <c r="F12" s="927" t="s">
        <v>47</v>
      </c>
      <c r="G12" s="925"/>
      <c r="H12" s="927" t="s">
        <v>48</v>
      </c>
      <c r="I12" s="925"/>
      <c r="J12" s="928" t="s">
        <v>37</v>
      </c>
      <c r="K12" s="930" t="s">
        <v>49</v>
      </c>
      <c r="L12" s="931"/>
      <c r="M12" s="933" t="str">
        <f>IF(D12="","",(DATEDIF(D12&amp;"/"&amp;IF(G12="","1",G12)&amp;"/"&amp;IF(I12="","1",I12),"2026/4/1","Y")))</f>
        <v/>
      </c>
      <c r="N12" s="934"/>
      <c r="O12" s="271" t="str">
        <f>"※"&amp;選択肢!B67&amp;"での年齢が自動で算出されます。"</f>
        <v>※2026年4月時点での年齢が自動で算出されます。</v>
      </c>
      <c r="P12" s="272"/>
      <c r="Q12" s="272"/>
      <c r="R12" s="272"/>
      <c r="S12" s="272"/>
      <c r="T12" s="272"/>
      <c r="U12" s="268"/>
      <c r="V12" s="268"/>
      <c r="W12" s="268"/>
      <c r="X12" s="268"/>
      <c r="Y12" s="1207"/>
      <c r="Z12" s="1208"/>
      <c r="AA12" s="1208"/>
      <c r="AB12" s="1208"/>
      <c r="AC12" s="1209"/>
      <c r="AE12" s="400"/>
      <c r="AG12" s="923" t="s">
        <v>46</v>
      </c>
      <c r="AH12" s="923"/>
      <c r="AI12" s="923"/>
      <c r="AJ12" s="1104">
        <v>1998</v>
      </c>
      <c r="AK12" s="1115"/>
      <c r="AL12" s="927" t="s">
        <v>47</v>
      </c>
      <c r="AM12" s="974">
        <v>4</v>
      </c>
      <c r="AN12" s="927" t="s">
        <v>48</v>
      </c>
      <c r="AO12" s="974">
        <v>21</v>
      </c>
      <c r="AP12" s="928" t="s">
        <v>37</v>
      </c>
      <c r="AQ12" s="930" t="s">
        <v>49</v>
      </c>
      <c r="AR12" s="931"/>
      <c r="AS12" s="933">
        <f>IF(AJ12="","",(DATEDIF(AJ12&amp;"/"&amp;IF(AM12="","1",AM12)&amp;"/"&amp;IF(AO12="","1",AO12),"2026/4/1","Y")))</f>
        <v>27</v>
      </c>
      <c r="AT12" s="934"/>
      <c r="AU12" s="271" t="str">
        <f>"※"&amp;選択肢!B67&amp;"での年齢が自動で算出されます。"</f>
        <v>※2026年4月時点での年齢が自動で算出されます。</v>
      </c>
      <c r="AV12" s="272"/>
      <c r="AW12" s="272"/>
      <c r="AX12" s="272"/>
      <c r="AY12" s="272"/>
      <c r="AZ12" s="272"/>
      <c r="BA12" s="268"/>
      <c r="BB12" s="268"/>
      <c r="BC12" s="268"/>
      <c r="BD12" s="268"/>
      <c r="BE12" s="1207"/>
      <c r="BF12" s="1208"/>
      <c r="BG12" s="1208"/>
      <c r="BH12" s="1208"/>
      <c r="BI12" s="1209"/>
    </row>
    <row r="13" spans="1:61" ht="12" customHeight="1" x14ac:dyDescent="0.15">
      <c r="A13" s="923"/>
      <c r="B13" s="923"/>
      <c r="C13" s="923"/>
      <c r="D13" s="1173"/>
      <c r="E13" s="1174"/>
      <c r="F13" s="919"/>
      <c r="G13" s="926"/>
      <c r="H13" s="919"/>
      <c r="I13" s="926"/>
      <c r="J13" s="929"/>
      <c r="K13" s="445"/>
      <c r="L13" s="932"/>
      <c r="M13" s="935"/>
      <c r="N13" s="936"/>
      <c r="O13" s="269"/>
      <c r="P13" s="270"/>
      <c r="Q13" s="270"/>
      <c r="R13" s="270"/>
      <c r="S13" s="270"/>
      <c r="T13" s="270"/>
      <c r="U13" s="270"/>
      <c r="V13" s="270"/>
      <c r="W13" s="270"/>
      <c r="X13" s="270"/>
      <c r="Y13" s="1207"/>
      <c r="Z13" s="1208"/>
      <c r="AA13" s="1208"/>
      <c r="AB13" s="1208"/>
      <c r="AC13" s="1209"/>
      <c r="AG13" s="923"/>
      <c r="AH13" s="923"/>
      <c r="AI13" s="923"/>
      <c r="AJ13" s="1106"/>
      <c r="AK13" s="1116"/>
      <c r="AL13" s="919"/>
      <c r="AM13" s="975"/>
      <c r="AN13" s="919"/>
      <c r="AO13" s="975"/>
      <c r="AP13" s="929"/>
      <c r="AQ13" s="445"/>
      <c r="AR13" s="932"/>
      <c r="AS13" s="935"/>
      <c r="AT13" s="936"/>
      <c r="AU13" s="269"/>
      <c r="AV13" s="270"/>
      <c r="AW13" s="270"/>
      <c r="AX13" s="270"/>
      <c r="AY13" s="270"/>
      <c r="AZ13" s="270"/>
      <c r="BA13" s="270"/>
      <c r="BB13" s="270"/>
      <c r="BC13" s="270"/>
      <c r="BD13" s="270"/>
      <c r="BE13" s="1207"/>
      <c r="BF13" s="1208"/>
      <c r="BG13" s="1208"/>
      <c r="BH13" s="1208"/>
      <c r="BI13" s="1209"/>
    </row>
    <row r="14" spans="1:61" ht="15" customHeight="1" x14ac:dyDescent="0.15">
      <c r="A14" s="930" t="s">
        <v>51</v>
      </c>
      <c r="B14" s="783"/>
      <c r="C14" s="931"/>
      <c r="D14" s="920"/>
      <c r="E14" s="921"/>
      <c r="F14" s="921"/>
      <c r="G14" s="921"/>
      <c r="H14" s="921"/>
      <c r="I14" s="921"/>
      <c r="J14" s="1001" t="s">
        <v>592</v>
      </c>
      <c r="K14" s="726"/>
      <c r="L14" s="1176"/>
      <c r="M14" s="950" t="str">
        <f>IF(大学院新入生チェックリスト!E2="","チェックリストに入力してください。",大学院新入生チェックリスト!E2)</f>
        <v>チェックリストに入力してください。</v>
      </c>
      <c r="N14" s="951"/>
      <c r="O14" s="951"/>
      <c r="P14" s="951"/>
      <c r="Q14" s="952"/>
      <c r="R14" s="726" t="s">
        <v>50</v>
      </c>
      <c r="S14" s="726"/>
      <c r="T14" s="726"/>
      <c r="U14" s="726"/>
      <c r="V14" s="920"/>
      <c r="W14" s="921"/>
      <c r="X14" s="947"/>
      <c r="Y14" s="1207"/>
      <c r="Z14" s="1208"/>
      <c r="AA14" s="1208"/>
      <c r="AB14" s="1208"/>
      <c r="AC14" s="1209"/>
      <c r="AG14" s="930" t="s">
        <v>51</v>
      </c>
      <c r="AH14" s="783"/>
      <c r="AI14" s="931"/>
      <c r="AJ14" s="1117" t="s">
        <v>506</v>
      </c>
      <c r="AK14" s="980"/>
      <c r="AL14" s="980"/>
      <c r="AM14" s="980"/>
      <c r="AN14" s="980"/>
      <c r="AO14" s="980"/>
      <c r="AP14" s="1001" t="s">
        <v>592</v>
      </c>
      <c r="AQ14" s="726"/>
      <c r="AR14" s="1176"/>
      <c r="AS14" s="1268" t="s">
        <v>611</v>
      </c>
      <c r="AT14" s="1269"/>
      <c r="AU14" s="1269"/>
      <c r="AV14" s="1269"/>
      <c r="AW14" s="1270"/>
      <c r="AX14" s="726" t="s">
        <v>50</v>
      </c>
      <c r="AY14" s="726"/>
      <c r="AZ14" s="726"/>
      <c r="BA14" s="726"/>
      <c r="BB14" s="1117" t="s">
        <v>603</v>
      </c>
      <c r="BC14" s="980"/>
      <c r="BD14" s="1274"/>
      <c r="BE14" s="1207"/>
      <c r="BF14" s="1208"/>
      <c r="BG14" s="1208"/>
      <c r="BH14" s="1208"/>
      <c r="BI14" s="1209"/>
    </row>
    <row r="15" spans="1:61" ht="15" customHeight="1" x14ac:dyDescent="0.15">
      <c r="A15" s="445"/>
      <c r="B15" s="446"/>
      <c r="C15" s="932"/>
      <c r="D15" s="948"/>
      <c r="E15" s="917"/>
      <c r="F15" s="917"/>
      <c r="G15" s="917"/>
      <c r="H15" s="917"/>
      <c r="I15" s="917"/>
      <c r="J15" s="1177"/>
      <c r="K15" s="956"/>
      <c r="L15" s="1178"/>
      <c r="M15" s="953"/>
      <c r="N15" s="954"/>
      <c r="O15" s="954"/>
      <c r="P15" s="954"/>
      <c r="Q15" s="955"/>
      <c r="R15" s="956"/>
      <c r="S15" s="956"/>
      <c r="T15" s="956"/>
      <c r="U15" s="956"/>
      <c r="V15" s="948"/>
      <c r="W15" s="917"/>
      <c r="X15" s="949"/>
      <c r="Y15" s="1210"/>
      <c r="Z15" s="1211"/>
      <c r="AA15" s="1211"/>
      <c r="AB15" s="1211"/>
      <c r="AC15" s="1212"/>
      <c r="AG15" s="445"/>
      <c r="AH15" s="446"/>
      <c r="AI15" s="932"/>
      <c r="AJ15" s="1118"/>
      <c r="AK15" s="981"/>
      <c r="AL15" s="981"/>
      <c r="AM15" s="981"/>
      <c r="AN15" s="981"/>
      <c r="AO15" s="981"/>
      <c r="AP15" s="1177"/>
      <c r="AQ15" s="956"/>
      <c r="AR15" s="1178"/>
      <c r="AS15" s="1271"/>
      <c r="AT15" s="1272"/>
      <c r="AU15" s="1272"/>
      <c r="AV15" s="1272"/>
      <c r="AW15" s="1273"/>
      <c r="AX15" s="956"/>
      <c r="AY15" s="956"/>
      <c r="AZ15" s="956"/>
      <c r="BA15" s="956"/>
      <c r="BB15" s="1118"/>
      <c r="BC15" s="981"/>
      <c r="BD15" s="1275"/>
      <c r="BE15" s="1210"/>
      <c r="BF15" s="1211"/>
      <c r="BG15" s="1211"/>
      <c r="BH15" s="1211"/>
      <c r="BI15" s="1212"/>
    </row>
    <row r="16" spans="1:61" ht="13.5" hidden="1" customHeight="1" thickTop="1" x14ac:dyDescent="0.15">
      <c r="A16" s="923" t="s">
        <v>51</v>
      </c>
      <c r="B16" s="923"/>
      <c r="C16" s="923"/>
      <c r="D16" s="943"/>
      <c r="E16" s="943"/>
      <c r="F16" s="943"/>
      <c r="G16" s="943"/>
      <c r="H16" s="943"/>
      <c r="I16" s="943"/>
      <c r="J16" s="930" t="s">
        <v>53</v>
      </c>
      <c r="K16" s="783"/>
      <c r="L16" s="783"/>
      <c r="M16" s="931"/>
      <c r="N16" s="1171"/>
      <c r="O16" s="925"/>
      <c r="P16" s="925"/>
      <c r="Q16" s="925"/>
      <c r="R16" s="1179"/>
      <c r="S16" s="923" t="s">
        <v>55</v>
      </c>
      <c r="T16" s="923"/>
      <c r="U16" s="923"/>
      <c r="V16" s="927">
        <v>20</v>
      </c>
      <c r="W16" s="921"/>
      <c r="X16" s="927" t="s">
        <v>47</v>
      </c>
      <c r="Y16" s="921"/>
      <c r="Z16" s="927" t="s">
        <v>48</v>
      </c>
      <c r="AA16" s="925"/>
      <c r="AB16" s="927" t="s">
        <v>57</v>
      </c>
      <c r="AC16" s="928"/>
      <c r="AE16" s="450" t="s">
        <v>461</v>
      </c>
      <c r="AF16" s="291"/>
      <c r="AG16" s="983" t="s">
        <v>51</v>
      </c>
      <c r="AH16" s="983"/>
      <c r="AI16" s="983"/>
      <c r="AJ16" s="984" t="s">
        <v>52</v>
      </c>
      <c r="AK16" s="984"/>
      <c r="AL16" s="984"/>
      <c r="AM16" s="984"/>
      <c r="AN16" s="984"/>
      <c r="AO16" s="985"/>
      <c r="AP16" s="1085" t="s">
        <v>53</v>
      </c>
      <c r="AQ16" s="1086"/>
      <c r="AR16" s="1086"/>
      <c r="AS16" s="1087"/>
      <c r="AT16" s="1121" t="s">
        <v>54</v>
      </c>
      <c r="AU16" s="1119"/>
      <c r="AV16" s="1119"/>
      <c r="AW16" s="1119"/>
      <c r="AX16" s="1122"/>
      <c r="AY16" s="1125" t="s">
        <v>55</v>
      </c>
      <c r="AZ16" s="1125"/>
      <c r="BA16" s="1125"/>
      <c r="BB16" s="1100">
        <v>20</v>
      </c>
      <c r="BC16" s="1127" t="s">
        <v>64</v>
      </c>
      <c r="BD16" s="1100" t="s">
        <v>47</v>
      </c>
      <c r="BE16" s="1127" t="s">
        <v>56</v>
      </c>
      <c r="BF16" s="1100" t="s">
        <v>48</v>
      </c>
      <c r="BG16" s="1119">
        <v>31</v>
      </c>
      <c r="BH16" s="1100" t="s">
        <v>57</v>
      </c>
      <c r="BI16" s="1101"/>
    </row>
    <row r="17" spans="1:61" ht="13.5" hidden="1" customHeight="1" thickBot="1" x14ac:dyDescent="0.2">
      <c r="A17" s="923"/>
      <c r="B17" s="923"/>
      <c r="C17" s="923"/>
      <c r="D17" s="943"/>
      <c r="E17" s="943"/>
      <c r="F17" s="943"/>
      <c r="G17" s="943"/>
      <c r="H17" s="943"/>
      <c r="I17" s="943"/>
      <c r="J17" s="445"/>
      <c r="K17" s="446"/>
      <c r="L17" s="446"/>
      <c r="M17" s="932"/>
      <c r="N17" s="1173"/>
      <c r="O17" s="926"/>
      <c r="P17" s="926"/>
      <c r="Q17" s="926"/>
      <c r="R17" s="978"/>
      <c r="S17" s="923"/>
      <c r="T17" s="923"/>
      <c r="U17" s="923"/>
      <c r="V17" s="919"/>
      <c r="W17" s="917"/>
      <c r="X17" s="919"/>
      <c r="Y17" s="917"/>
      <c r="Z17" s="919"/>
      <c r="AA17" s="926"/>
      <c r="AB17" s="919"/>
      <c r="AC17" s="929"/>
      <c r="AE17" s="452"/>
      <c r="AF17" s="292"/>
      <c r="AG17" s="923"/>
      <c r="AH17" s="923"/>
      <c r="AI17" s="923"/>
      <c r="AJ17" s="986"/>
      <c r="AK17" s="986"/>
      <c r="AL17" s="986"/>
      <c r="AM17" s="986"/>
      <c r="AN17" s="986"/>
      <c r="AO17" s="987"/>
      <c r="AP17" s="1088"/>
      <c r="AQ17" s="1089"/>
      <c r="AR17" s="1089"/>
      <c r="AS17" s="1090"/>
      <c r="AT17" s="1123"/>
      <c r="AU17" s="1120"/>
      <c r="AV17" s="1120"/>
      <c r="AW17" s="1120"/>
      <c r="AX17" s="1124"/>
      <c r="AY17" s="1126"/>
      <c r="AZ17" s="1126"/>
      <c r="BA17" s="1126"/>
      <c r="BB17" s="1102"/>
      <c r="BC17" s="1128"/>
      <c r="BD17" s="1102"/>
      <c r="BE17" s="1128"/>
      <c r="BF17" s="1102"/>
      <c r="BG17" s="1120"/>
      <c r="BH17" s="1102"/>
      <c r="BI17" s="1103"/>
    </row>
    <row r="18" spans="1:61" ht="6" customHeight="1" x14ac:dyDescent="0.15"/>
    <row r="19" spans="1:61" ht="12" hidden="1" customHeight="1" x14ac:dyDescent="0.15">
      <c r="A19" s="1091" t="s">
        <v>2</v>
      </c>
      <c r="B19" s="923" t="s">
        <v>632</v>
      </c>
      <c r="C19" s="923"/>
      <c r="D19" s="945"/>
      <c r="E19" s="945"/>
      <c r="F19" s="945"/>
      <c r="G19" s="945"/>
      <c r="H19" s="945"/>
      <c r="I19" s="945"/>
      <c r="J19" s="923" t="s">
        <v>58</v>
      </c>
      <c r="K19" s="945"/>
      <c r="L19" s="945"/>
      <c r="M19" s="945"/>
      <c r="N19" s="945"/>
      <c r="O19" s="923" t="s">
        <v>633</v>
      </c>
      <c r="P19" s="923"/>
      <c r="Q19" s="923"/>
      <c r="R19" s="945"/>
      <c r="S19" s="945"/>
      <c r="T19" s="945"/>
      <c r="U19" s="945"/>
      <c r="V19" s="923" t="s">
        <v>59</v>
      </c>
      <c r="W19" s="923"/>
      <c r="X19" s="923"/>
      <c r="Y19" s="1171"/>
      <c r="Z19" s="925"/>
      <c r="AA19" s="925"/>
      <c r="AB19" s="925"/>
      <c r="AC19" s="1179"/>
      <c r="AG19" s="1091" t="s">
        <v>2</v>
      </c>
      <c r="AH19" s="923" t="s">
        <v>632</v>
      </c>
      <c r="AI19" s="923"/>
      <c r="AJ19" s="979"/>
      <c r="AK19" s="979"/>
      <c r="AL19" s="979"/>
      <c r="AM19" s="979"/>
      <c r="AN19" s="979"/>
      <c r="AO19" s="979"/>
      <c r="AP19" s="923" t="s">
        <v>58</v>
      </c>
      <c r="AQ19" s="979"/>
      <c r="AR19" s="979"/>
      <c r="AS19" s="979"/>
      <c r="AT19" s="979"/>
      <c r="AU19" s="923" t="s">
        <v>633</v>
      </c>
      <c r="AV19" s="923"/>
      <c r="AW19" s="923"/>
      <c r="AX19" s="979"/>
      <c r="AY19" s="979"/>
      <c r="AZ19" s="979"/>
      <c r="BA19" s="979"/>
      <c r="BB19" s="923" t="s">
        <v>59</v>
      </c>
      <c r="BC19" s="923"/>
      <c r="BD19" s="923"/>
      <c r="BE19" s="1104" t="s">
        <v>634</v>
      </c>
      <c r="BF19" s="974"/>
      <c r="BG19" s="974"/>
      <c r="BH19" s="974"/>
      <c r="BI19" s="1105"/>
    </row>
    <row r="20" spans="1:61" ht="12" hidden="1" customHeight="1" x14ac:dyDescent="0.15">
      <c r="A20" s="1092"/>
      <c r="B20" s="924"/>
      <c r="C20" s="924"/>
      <c r="D20" s="946"/>
      <c r="E20" s="946"/>
      <c r="F20" s="946"/>
      <c r="G20" s="946"/>
      <c r="H20" s="946"/>
      <c r="I20" s="946"/>
      <c r="J20" s="924"/>
      <c r="K20" s="946"/>
      <c r="L20" s="946"/>
      <c r="M20" s="946"/>
      <c r="N20" s="946"/>
      <c r="O20" s="924"/>
      <c r="P20" s="924"/>
      <c r="Q20" s="924"/>
      <c r="R20" s="946"/>
      <c r="S20" s="946"/>
      <c r="T20" s="946"/>
      <c r="U20" s="946"/>
      <c r="V20" s="924"/>
      <c r="W20" s="924"/>
      <c r="X20" s="924"/>
      <c r="Y20" s="1228"/>
      <c r="Z20" s="976"/>
      <c r="AA20" s="976"/>
      <c r="AB20" s="976"/>
      <c r="AC20" s="977"/>
      <c r="AG20" s="1092"/>
      <c r="AH20" s="923"/>
      <c r="AI20" s="923"/>
      <c r="AJ20" s="979"/>
      <c r="AK20" s="979"/>
      <c r="AL20" s="979"/>
      <c r="AM20" s="979"/>
      <c r="AN20" s="979"/>
      <c r="AO20" s="979"/>
      <c r="AP20" s="923"/>
      <c r="AQ20" s="979"/>
      <c r="AR20" s="979"/>
      <c r="AS20" s="979"/>
      <c r="AT20" s="979"/>
      <c r="AU20" s="923"/>
      <c r="AV20" s="923"/>
      <c r="AW20" s="923"/>
      <c r="AX20" s="979"/>
      <c r="AY20" s="979"/>
      <c r="AZ20" s="979"/>
      <c r="BA20" s="979"/>
      <c r="BB20" s="923"/>
      <c r="BC20" s="923"/>
      <c r="BD20" s="923"/>
      <c r="BE20" s="1106"/>
      <c r="BF20" s="975"/>
      <c r="BG20" s="975"/>
      <c r="BH20" s="975"/>
      <c r="BI20" s="1107"/>
    </row>
    <row r="21" spans="1:61" ht="14.25" customHeight="1" x14ac:dyDescent="0.15">
      <c r="A21" s="278" t="s">
        <v>661</v>
      </c>
      <c r="B21" s="923" t="s">
        <v>631</v>
      </c>
      <c r="C21" s="923"/>
      <c r="D21" s="957" t="str">
        <f>IF(大学院新入生チェックリスト!C2="","チェックリストに入力してください。",大学院新入生チェックリスト!C2)</f>
        <v>チェックリストに入力してください。</v>
      </c>
      <c r="E21" s="958"/>
      <c r="F21" s="958"/>
      <c r="G21" s="959"/>
      <c r="H21" s="924" t="s">
        <v>60</v>
      </c>
      <c r="I21" s="966" t="str">
        <f>IF(大学院新入生チェックリスト!C3="","チェックリストに入力してください。",大学院新入生チェックリスト!C3)</f>
        <v>チェックリストに入力してください。</v>
      </c>
      <c r="J21" s="967"/>
      <c r="K21" s="968"/>
      <c r="L21" s="924" t="s">
        <v>633</v>
      </c>
      <c r="M21" s="1216" t="str">
        <f>IF(大学院新入生チェックリスト!C4="","チェックリストに入力してください。",大学院新入生チェックリスト!C4)</f>
        <v>チェックリストに入力してください。</v>
      </c>
      <c r="N21" s="1217"/>
      <c r="O21" s="1217"/>
      <c r="P21" s="1217"/>
      <c r="Q21" s="1218"/>
      <c r="R21" s="1001" t="s">
        <v>59</v>
      </c>
      <c r="S21" s="1176"/>
      <c r="T21" s="1222"/>
      <c r="U21" s="1223"/>
      <c r="V21" s="1224"/>
      <c r="W21" s="1001" t="s">
        <v>61</v>
      </c>
      <c r="X21" s="1176"/>
      <c r="Y21" s="1229"/>
      <c r="Z21" s="1230"/>
      <c r="AA21" s="1230"/>
      <c r="AB21" s="1230"/>
      <c r="AC21" s="1231"/>
      <c r="AG21" s="278" t="s">
        <v>661</v>
      </c>
      <c r="AH21" s="923" t="s">
        <v>631</v>
      </c>
      <c r="AI21" s="923"/>
      <c r="AJ21" s="1129" t="s">
        <v>662</v>
      </c>
      <c r="AK21" s="1130"/>
      <c r="AL21" s="1130"/>
      <c r="AM21" s="1131"/>
      <c r="AN21" s="924" t="s">
        <v>60</v>
      </c>
      <c r="AO21" s="950" t="s">
        <v>663</v>
      </c>
      <c r="AP21" s="951"/>
      <c r="AQ21" s="952"/>
      <c r="AR21" s="924" t="s">
        <v>633</v>
      </c>
      <c r="AS21" s="1094" t="s">
        <v>664</v>
      </c>
      <c r="AT21" s="1095"/>
      <c r="AU21" s="1095"/>
      <c r="AV21" s="1095"/>
      <c r="AW21" s="1096"/>
      <c r="AX21" s="1001" t="s">
        <v>59</v>
      </c>
      <c r="AY21" s="1176"/>
      <c r="AZ21" s="1200" t="s">
        <v>665</v>
      </c>
      <c r="BA21" s="1201"/>
      <c r="BB21" s="1202"/>
      <c r="BC21" s="1001" t="s">
        <v>61</v>
      </c>
      <c r="BD21" s="1176"/>
      <c r="BE21" s="1109" t="s">
        <v>666</v>
      </c>
      <c r="BF21" s="1110"/>
      <c r="BG21" s="1110"/>
      <c r="BH21" s="1110"/>
      <c r="BI21" s="1111"/>
    </row>
    <row r="22" spans="1:61" ht="14.25" customHeight="1" x14ac:dyDescent="0.15">
      <c r="A22" s="963" t="str">
        <f>選択肢!B67</f>
        <v>2026年4月時点</v>
      </c>
      <c r="B22" s="923"/>
      <c r="C22" s="923"/>
      <c r="D22" s="960"/>
      <c r="E22" s="961"/>
      <c r="F22" s="961"/>
      <c r="G22" s="962"/>
      <c r="H22" s="965"/>
      <c r="I22" s="969"/>
      <c r="J22" s="970"/>
      <c r="K22" s="971"/>
      <c r="L22" s="965"/>
      <c r="M22" s="1219"/>
      <c r="N22" s="1220"/>
      <c r="O22" s="1220"/>
      <c r="P22" s="1220"/>
      <c r="Q22" s="1221"/>
      <c r="R22" s="1177"/>
      <c r="S22" s="1178"/>
      <c r="T22" s="1225"/>
      <c r="U22" s="1226"/>
      <c r="V22" s="1227"/>
      <c r="W22" s="1177"/>
      <c r="X22" s="1178"/>
      <c r="Y22" s="1232"/>
      <c r="Z22" s="1233"/>
      <c r="AA22" s="1233"/>
      <c r="AB22" s="1233"/>
      <c r="AC22" s="1234"/>
      <c r="AG22" s="963" t="str">
        <f>選択肢!B67</f>
        <v>2026年4月時点</v>
      </c>
      <c r="AH22" s="923"/>
      <c r="AI22" s="923"/>
      <c r="AJ22" s="1132"/>
      <c r="AK22" s="1133"/>
      <c r="AL22" s="1133"/>
      <c r="AM22" s="1134"/>
      <c r="AN22" s="965"/>
      <c r="AO22" s="953"/>
      <c r="AP22" s="954"/>
      <c r="AQ22" s="955"/>
      <c r="AR22" s="965"/>
      <c r="AS22" s="1097"/>
      <c r="AT22" s="1098"/>
      <c r="AU22" s="1098"/>
      <c r="AV22" s="1098"/>
      <c r="AW22" s="1099"/>
      <c r="AX22" s="1177"/>
      <c r="AY22" s="1178"/>
      <c r="AZ22" s="439"/>
      <c r="BA22" s="440"/>
      <c r="BB22" s="1203"/>
      <c r="BC22" s="1177"/>
      <c r="BD22" s="1178"/>
      <c r="BE22" s="1112"/>
      <c r="BF22" s="1113"/>
      <c r="BG22" s="1113"/>
      <c r="BH22" s="1113"/>
      <c r="BI22" s="1114"/>
    </row>
    <row r="23" spans="1:61" ht="12" customHeight="1" x14ac:dyDescent="0.15">
      <c r="A23" s="963"/>
      <c r="B23" s="972" t="s">
        <v>62</v>
      </c>
      <c r="C23" s="784"/>
      <c r="D23" s="973"/>
      <c r="E23" s="922">
        <v>2026</v>
      </c>
      <c r="F23" s="916"/>
      <c r="G23" s="918" t="s">
        <v>47</v>
      </c>
      <c r="H23" s="916" t="s">
        <v>714</v>
      </c>
      <c r="I23" s="918" t="s">
        <v>48</v>
      </c>
      <c r="J23" s="784" t="s">
        <v>63</v>
      </c>
      <c r="K23" s="784"/>
      <c r="L23" s="922"/>
      <c r="M23" s="916"/>
      <c r="N23" s="918" t="s">
        <v>47</v>
      </c>
      <c r="O23" s="916"/>
      <c r="P23" s="916"/>
      <c r="Q23" s="918" t="s">
        <v>48</v>
      </c>
      <c r="R23" s="762" t="s">
        <v>65</v>
      </c>
      <c r="S23" s="762"/>
      <c r="T23" s="762"/>
      <c r="U23" s="762"/>
      <c r="V23" s="762"/>
      <c r="W23" s="762"/>
      <c r="X23" s="762"/>
      <c r="Y23" s="762"/>
      <c r="Z23" s="762"/>
      <c r="AA23" s="762"/>
      <c r="AB23" s="762"/>
      <c r="AC23" s="763"/>
      <c r="AG23" s="963"/>
      <c r="AH23" s="930" t="s">
        <v>62</v>
      </c>
      <c r="AI23" s="783"/>
      <c r="AJ23" s="931"/>
      <c r="AK23" s="1117">
        <v>2026</v>
      </c>
      <c r="AL23" s="980"/>
      <c r="AM23" s="927" t="s">
        <v>47</v>
      </c>
      <c r="AN23" s="980" t="s">
        <v>714</v>
      </c>
      <c r="AO23" s="927" t="s">
        <v>48</v>
      </c>
      <c r="AP23" s="783" t="s">
        <v>63</v>
      </c>
      <c r="AQ23" s="783"/>
      <c r="AR23" s="1117">
        <v>2029</v>
      </c>
      <c r="AS23" s="980"/>
      <c r="AT23" s="927" t="s">
        <v>47</v>
      </c>
      <c r="AU23" s="980" t="s">
        <v>715</v>
      </c>
      <c r="AV23" s="980"/>
      <c r="AW23" s="927" t="s">
        <v>48</v>
      </c>
      <c r="AX23" s="759" t="s">
        <v>65</v>
      </c>
      <c r="AY23" s="759"/>
      <c r="AZ23" s="762"/>
      <c r="BA23" s="759"/>
      <c r="BB23" s="759"/>
      <c r="BC23" s="759"/>
      <c r="BD23" s="759"/>
      <c r="BE23" s="759"/>
      <c r="BF23" s="759"/>
      <c r="BG23" s="759"/>
      <c r="BH23" s="759"/>
      <c r="BI23" s="760"/>
    </row>
    <row r="24" spans="1:61" ht="12" customHeight="1" thickBot="1" x14ac:dyDescent="0.2">
      <c r="A24" s="964"/>
      <c r="B24" s="445"/>
      <c r="C24" s="446"/>
      <c r="D24" s="932"/>
      <c r="E24" s="948"/>
      <c r="F24" s="917"/>
      <c r="G24" s="919"/>
      <c r="H24" s="917"/>
      <c r="I24" s="919"/>
      <c r="J24" s="446"/>
      <c r="K24" s="446"/>
      <c r="L24" s="948"/>
      <c r="M24" s="917"/>
      <c r="N24" s="919"/>
      <c r="O24" s="917"/>
      <c r="P24" s="917"/>
      <c r="Q24" s="919"/>
      <c r="R24" s="765"/>
      <c r="S24" s="765"/>
      <c r="T24" s="765"/>
      <c r="U24" s="765"/>
      <c r="V24" s="765"/>
      <c r="W24" s="765"/>
      <c r="X24" s="765"/>
      <c r="Y24" s="765"/>
      <c r="Z24" s="765"/>
      <c r="AA24" s="765"/>
      <c r="AB24" s="765"/>
      <c r="AC24" s="766"/>
      <c r="AG24" s="964"/>
      <c r="AH24" s="445"/>
      <c r="AI24" s="446"/>
      <c r="AJ24" s="932"/>
      <c r="AK24" s="1118"/>
      <c r="AL24" s="981"/>
      <c r="AM24" s="919"/>
      <c r="AN24" s="981"/>
      <c r="AO24" s="919"/>
      <c r="AP24" s="446"/>
      <c r="AQ24" s="446"/>
      <c r="AR24" s="1118"/>
      <c r="AS24" s="981"/>
      <c r="AT24" s="919"/>
      <c r="AU24" s="1108"/>
      <c r="AV24" s="1108"/>
      <c r="AW24" s="919"/>
      <c r="AX24" s="765"/>
      <c r="AY24" s="765"/>
      <c r="AZ24" s="765"/>
      <c r="BA24" s="765"/>
      <c r="BB24" s="765"/>
      <c r="BC24" s="765"/>
      <c r="BD24" s="765"/>
      <c r="BE24" s="765"/>
      <c r="BF24" s="765"/>
      <c r="BG24" s="765"/>
      <c r="BH24" s="765"/>
      <c r="BI24" s="766"/>
    </row>
    <row r="25" spans="1:61" ht="9.9499999999999993" customHeight="1" thickTop="1" x14ac:dyDescent="0.15">
      <c r="A25" s="1001" t="s">
        <v>581</v>
      </c>
      <c r="B25" s="726"/>
      <c r="C25" s="726"/>
      <c r="D25" s="1176"/>
      <c r="E25" s="920"/>
      <c r="F25" s="921"/>
      <c r="G25" s="927" t="s">
        <v>47</v>
      </c>
      <c r="H25" s="921"/>
      <c r="I25" s="927" t="s">
        <v>48</v>
      </c>
      <c r="J25" s="783" t="s">
        <v>67</v>
      </c>
      <c r="K25" s="783"/>
      <c r="L25" s="920"/>
      <c r="M25" s="921"/>
      <c r="N25" s="927" t="s">
        <v>47</v>
      </c>
      <c r="O25" s="921"/>
      <c r="P25" s="921"/>
      <c r="Q25" s="927" t="s">
        <v>48</v>
      </c>
      <c r="R25" s="783" t="s">
        <v>68</v>
      </c>
      <c r="S25" s="783"/>
      <c r="T25" s="925"/>
      <c r="U25" s="925"/>
      <c r="V25" s="925"/>
      <c r="W25" s="925"/>
      <c r="X25" s="925"/>
      <c r="Y25" s="925"/>
      <c r="Z25" s="925"/>
      <c r="AA25" s="925"/>
      <c r="AB25" s="925"/>
      <c r="AC25" s="1179"/>
      <c r="AE25" s="450" t="s">
        <v>462</v>
      </c>
      <c r="AF25" s="295"/>
      <c r="AG25" s="1066" t="s">
        <v>581</v>
      </c>
      <c r="AH25" s="1067"/>
      <c r="AI25" s="1067"/>
      <c r="AJ25" s="1068"/>
      <c r="AK25" s="1082">
        <v>20</v>
      </c>
      <c r="AL25" s="1074" t="s">
        <v>625</v>
      </c>
      <c r="AM25" s="1076" t="s">
        <v>47</v>
      </c>
      <c r="AN25" s="1074" t="s">
        <v>66</v>
      </c>
      <c r="AO25" s="1076" t="s">
        <v>48</v>
      </c>
      <c r="AP25" s="1077" t="s">
        <v>67</v>
      </c>
      <c r="AQ25" s="1077"/>
      <c r="AR25" s="1076">
        <v>20</v>
      </c>
      <c r="AS25" s="1074" t="s">
        <v>716</v>
      </c>
      <c r="AT25" s="1076" t="s">
        <v>47</v>
      </c>
      <c r="AU25" s="1074" t="s">
        <v>56</v>
      </c>
      <c r="AV25" s="1074"/>
      <c r="AW25" s="1076" t="s">
        <v>48</v>
      </c>
      <c r="AX25" s="1077" t="s">
        <v>68</v>
      </c>
      <c r="AY25" s="1077"/>
      <c r="AZ25" s="1078" t="s">
        <v>69</v>
      </c>
      <c r="BA25" s="1078"/>
      <c r="BB25" s="1078"/>
      <c r="BC25" s="1078"/>
      <c r="BD25" s="1078"/>
      <c r="BE25" s="1078"/>
      <c r="BF25" s="1078"/>
      <c r="BG25" s="1078"/>
      <c r="BH25" s="1078"/>
      <c r="BI25" s="1079"/>
    </row>
    <row r="26" spans="1:61" ht="9.9499999999999993" customHeight="1" x14ac:dyDescent="0.15">
      <c r="A26" s="1184"/>
      <c r="B26" s="727"/>
      <c r="C26" s="727"/>
      <c r="D26" s="1070"/>
      <c r="E26" s="922"/>
      <c r="F26" s="916"/>
      <c r="G26" s="918"/>
      <c r="H26" s="916"/>
      <c r="I26" s="918"/>
      <c r="J26" s="784"/>
      <c r="K26" s="784"/>
      <c r="L26" s="922"/>
      <c r="M26" s="916"/>
      <c r="N26" s="918"/>
      <c r="O26" s="938"/>
      <c r="P26" s="938"/>
      <c r="Q26" s="918"/>
      <c r="R26" s="784"/>
      <c r="S26" s="784"/>
      <c r="T26" s="976"/>
      <c r="U26" s="976"/>
      <c r="V26" s="976"/>
      <c r="W26" s="976"/>
      <c r="X26" s="976"/>
      <c r="Y26" s="976"/>
      <c r="Z26" s="976"/>
      <c r="AA26" s="976"/>
      <c r="AB26" s="976"/>
      <c r="AC26" s="977"/>
      <c r="AE26" s="451"/>
      <c r="AG26" s="1069"/>
      <c r="AH26" s="727"/>
      <c r="AI26" s="727"/>
      <c r="AJ26" s="1070"/>
      <c r="AK26" s="1083"/>
      <c r="AL26" s="1075"/>
      <c r="AM26" s="940"/>
      <c r="AN26" s="1075"/>
      <c r="AO26" s="940"/>
      <c r="AP26" s="942"/>
      <c r="AQ26" s="942"/>
      <c r="AR26" s="940"/>
      <c r="AS26" s="1075"/>
      <c r="AT26" s="940"/>
      <c r="AU26" s="1075"/>
      <c r="AV26" s="1075"/>
      <c r="AW26" s="940"/>
      <c r="AX26" s="942"/>
      <c r="AY26" s="942"/>
      <c r="AZ26" s="1080"/>
      <c r="BA26" s="1080"/>
      <c r="BB26" s="1080"/>
      <c r="BC26" s="1080"/>
      <c r="BD26" s="1080"/>
      <c r="BE26" s="1080"/>
      <c r="BF26" s="1080"/>
      <c r="BG26" s="1080"/>
      <c r="BH26" s="1080"/>
      <c r="BI26" s="1081"/>
    </row>
    <row r="27" spans="1:61" ht="9.9499999999999993" customHeight="1" thickBot="1" x14ac:dyDescent="0.2">
      <c r="A27" s="1184"/>
      <c r="B27" s="727"/>
      <c r="C27" s="727"/>
      <c r="D27" s="1070"/>
      <c r="E27" s="944"/>
      <c r="F27" s="937"/>
      <c r="G27" s="939" t="s">
        <v>47</v>
      </c>
      <c r="H27" s="937"/>
      <c r="I27" s="939" t="s">
        <v>48</v>
      </c>
      <c r="J27" s="941" t="s">
        <v>67</v>
      </c>
      <c r="K27" s="941"/>
      <c r="L27" s="944"/>
      <c r="M27" s="937"/>
      <c r="N27" s="939" t="s">
        <v>47</v>
      </c>
      <c r="O27" s="937"/>
      <c r="P27" s="937"/>
      <c r="Q27" s="939" t="s">
        <v>48</v>
      </c>
      <c r="R27" s="941" t="s">
        <v>68</v>
      </c>
      <c r="S27" s="941"/>
      <c r="T27" s="1308"/>
      <c r="U27" s="1308"/>
      <c r="V27" s="1308"/>
      <c r="W27" s="1308"/>
      <c r="X27" s="1308"/>
      <c r="Y27" s="1308"/>
      <c r="Z27" s="1308"/>
      <c r="AA27" s="1308"/>
      <c r="AB27" s="1308"/>
      <c r="AC27" s="1309"/>
      <c r="AE27" s="452"/>
      <c r="AG27" s="1069"/>
      <c r="AH27" s="727"/>
      <c r="AI27" s="727"/>
      <c r="AJ27" s="1070"/>
      <c r="AK27" s="918">
        <v>20</v>
      </c>
      <c r="AL27" s="1009"/>
      <c r="AM27" s="918" t="s">
        <v>47</v>
      </c>
      <c r="AN27" s="1009"/>
      <c r="AO27" s="918" t="s">
        <v>48</v>
      </c>
      <c r="AP27" s="784" t="s">
        <v>67</v>
      </c>
      <c r="AQ27" s="784"/>
      <c r="AR27" s="918">
        <v>20</v>
      </c>
      <c r="AS27" s="1009"/>
      <c r="AT27" s="918" t="s">
        <v>47</v>
      </c>
      <c r="AU27" s="1084"/>
      <c r="AV27" s="1084"/>
      <c r="AW27" s="918" t="s">
        <v>48</v>
      </c>
      <c r="AX27" s="784" t="s">
        <v>68</v>
      </c>
      <c r="AY27" s="784"/>
      <c r="AZ27" s="1053"/>
      <c r="BA27" s="1053"/>
      <c r="BB27" s="1053"/>
      <c r="BC27" s="1053"/>
      <c r="BD27" s="1053"/>
      <c r="BE27" s="1053"/>
      <c r="BF27" s="1053"/>
      <c r="BG27" s="1053"/>
      <c r="BH27" s="1053"/>
      <c r="BI27" s="1054"/>
    </row>
    <row r="28" spans="1:61" ht="9.9499999999999993" customHeight="1" thickTop="1" x14ac:dyDescent="0.15">
      <c r="A28" s="1184"/>
      <c r="B28" s="727"/>
      <c r="C28" s="727"/>
      <c r="D28" s="1070"/>
      <c r="E28" s="922"/>
      <c r="F28" s="916"/>
      <c r="G28" s="940"/>
      <c r="H28" s="938"/>
      <c r="I28" s="940"/>
      <c r="J28" s="942"/>
      <c r="K28" s="942"/>
      <c r="L28" s="922"/>
      <c r="M28" s="916"/>
      <c r="N28" s="940"/>
      <c r="O28" s="938"/>
      <c r="P28" s="938"/>
      <c r="Q28" s="940"/>
      <c r="R28" s="942"/>
      <c r="S28" s="942"/>
      <c r="T28" s="1310"/>
      <c r="U28" s="1310"/>
      <c r="V28" s="1310"/>
      <c r="W28" s="1310"/>
      <c r="X28" s="1310"/>
      <c r="Y28" s="1310"/>
      <c r="Z28" s="1310"/>
      <c r="AA28" s="1310"/>
      <c r="AB28" s="1310"/>
      <c r="AC28" s="1311"/>
      <c r="AG28" s="1069"/>
      <c r="AH28" s="727"/>
      <c r="AI28" s="727"/>
      <c r="AJ28" s="1070"/>
      <c r="AK28" s="940"/>
      <c r="AL28" s="1075"/>
      <c r="AM28" s="940"/>
      <c r="AN28" s="1075"/>
      <c r="AO28" s="940"/>
      <c r="AP28" s="942"/>
      <c r="AQ28" s="942"/>
      <c r="AR28" s="940"/>
      <c r="AS28" s="1075"/>
      <c r="AT28" s="940"/>
      <c r="AU28" s="1075"/>
      <c r="AV28" s="1075"/>
      <c r="AW28" s="940"/>
      <c r="AX28" s="942"/>
      <c r="AY28" s="942"/>
      <c r="AZ28" s="1080"/>
      <c r="BA28" s="1080"/>
      <c r="BB28" s="1080"/>
      <c r="BC28" s="1080"/>
      <c r="BD28" s="1080"/>
      <c r="BE28" s="1080"/>
      <c r="BF28" s="1080"/>
      <c r="BG28" s="1080"/>
      <c r="BH28" s="1080"/>
      <c r="BI28" s="1081"/>
    </row>
    <row r="29" spans="1:61" ht="9.9499999999999993" customHeight="1" x14ac:dyDescent="0.15">
      <c r="A29" s="1184"/>
      <c r="B29" s="727"/>
      <c r="C29" s="727"/>
      <c r="D29" s="1070"/>
      <c r="E29" s="944"/>
      <c r="F29" s="937"/>
      <c r="G29" s="918" t="s">
        <v>47</v>
      </c>
      <c r="H29" s="916"/>
      <c r="I29" s="918" t="s">
        <v>48</v>
      </c>
      <c r="J29" s="784" t="s">
        <v>67</v>
      </c>
      <c r="K29" s="784"/>
      <c r="L29" s="944"/>
      <c r="M29" s="937"/>
      <c r="N29" s="918" t="s">
        <v>47</v>
      </c>
      <c r="O29" s="937"/>
      <c r="P29" s="937"/>
      <c r="Q29" s="918" t="s">
        <v>48</v>
      </c>
      <c r="R29" s="784" t="s">
        <v>68</v>
      </c>
      <c r="S29" s="784"/>
      <c r="T29" s="976"/>
      <c r="U29" s="976"/>
      <c r="V29" s="976"/>
      <c r="W29" s="976"/>
      <c r="X29" s="976"/>
      <c r="Y29" s="976"/>
      <c r="Z29" s="976"/>
      <c r="AA29" s="976"/>
      <c r="AB29" s="976"/>
      <c r="AC29" s="977"/>
      <c r="AG29" s="1069"/>
      <c r="AH29" s="727"/>
      <c r="AI29" s="727"/>
      <c r="AJ29" s="1070"/>
      <c r="AK29" s="918">
        <v>20</v>
      </c>
      <c r="AL29" s="1009"/>
      <c r="AM29" s="918" t="s">
        <v>47</v>
      </c>
      <c r="AN29" s="1009"/>
      <c r="AO29" s="918" t="s">
        <v>48</v>
      </c>
      <c r="AP29" s="784" t="s">
        <v>67</v>
      </c>
      <c r="AQ29" s="784"/>
      <c r="AR29" s="918">
        <v>20</v>
      </c>
      <c r="AS29" s="1084"/>
      <c r="AT29" s="918" t="s">
        <v>47</v>
      </c>
      <c r="AU29" s="1084"/>
      <c r="AV29" s="1084"/>
      <c r="AW29" s="918" t="s">
        <v>48</v>
      </c>
      <c r="AX29" s="784" t="s">
        <v>68</v>
      </c>
      <c r="AY29" s="784"/>
      <c r="AZ29" s="1053"/>
      <c r="BA29" s="1053"/>
      <c r="BB29" s="1053"/>
      <c r="BC29" s="1053"/>
      <c r="BD29" s="1053"/>
      <c r="BE29" s="1053"/>
      <c r="BF29" s="1053"/>
      <c r="BG29" s="1053"/>
      <c r="BH29" s="1053"/>
      <c r="BI29" s="1054"/>
    </row>
    <row r="30" spans="1:61" ht="9.9499999999999993" customHeight="1" thickBot="1" x14ac:dyDescent="0.2">
      <c r="A30" s="1177"/>
      <c r="B30" s="956"/>
      <c r="C30" s="956"/>
      <c r="D30" s="1178"/>
      <c r="E30" s="948"/>
      <c r="F30" s="917"/>
      <c r="G30" s="919"/>
      <c r="H30" s="917"/>
      <c r="I30" s="919"/>
      <c r="J30" s="446"/>
      <c r="K30" s="446"/>
      <c r="L30" s="948"/>
      <c r="M30" s="917"/>
      <c r="N30" s="919"/>
      <c r="O30" s="917"/>
      <c r="P30" s="917"/>
      <c r="Q30" s="919"/>
      <c r="R30" s="446"/>
      <c r="S30" s="446"/>
      <c r="T30" s="926"/>
      <c r="U30" s="926"/>
      <c r="V30" s="926"/>
      <c r="W30" s="926"/>
      <c r="X30" s="926"/>
      <c r="Y30" s="926"/>
      <c r="Z30" s="926"/>
      <c r="AA30" s="926"/>
      <c r="AB30" s="926"/>
      <c r="AC30" s="978"/>
      <c r="AG30" s="1071"/>
      <c r="AH30" s="1072"/>
      <c r="AI30" s="1072"/>
      <c r="AJ30" s="1073"/>
      <c r="AK30" s="982"/>
      <c r="AL30" s="1093"/>
      <c r="AM30" s="982"/>
      <c r="AN30" s="1093"/>
      <c r="AO30" s="982"/>
      <c r="AP30" s="1052"/>
      <c r="AQ30" s="1052"/>
      <c r="AR30" s="982"/>
      <c r="AS30" s="1093"/>
      <c r="AT30" s="982"/>
      <c r="AU30" s="1093"/>
      <c r="AV30" s="1093"/>
      <c r="AW30" s="982"/>
      <c r="AX30" s="1052"/>
      <c r="AY30" s="1052"/>
      <c r="AZ30" s="1055"/>
      <c r="BA30" s="1055"/>
      <c r="BB30" s="1055"/>
      <c r="BC30" s="1055"/>
      <c r="BD30" s="1055"/>
      <c r="BE30" s="1055"/>
      <c r="BF30" s="1055"/>
      <c r="BG30" s="1055"/>
      <c r="BH30" s="1055"/>
      <c r="BI30" s="1056"/>
    </row>
    <row r="31" spans="1:61" ht="12" customHeight="1" thickTop="1" x14ac:dyDescent="0.15">
      <c r="A31" s="1057" t="s">
        <v>70</v>
      </c>
      <c r="B31" s="1059" t="s">
        <v>71</v>
      </c>
      <c r="C31" s="1060"/>
      <c r="D31" s="1060"/>
      <c r="E31" s="921"/>
      <c r="F31" s="921"/>
      <c r="G31" s="921"/>
      <c r="H31" s="947"/>
      <c r="I31" s="1059" t="s">
        <v>72</v>
      </c>
      <c r="J31" s="1060"/>
      <c r="K31" s="1060"/>
      <c r="L31" s="1253" t="s">
        <v>527</v>
      </c>
      <c r="M31" s="1253"/>
      <c r="N31" s="1253"/>
      <c r="O31" s="1254"/>
      <c r="P31" s="1252" t="s">
        <v>528</v>
      </c>
      <c r="Q31" s="1253"/>
      <c r="R31" s="1253"/>
      <c r="S31" s="1253"/>
      <c r="T31" s="1254"/>
      <c r="U31" s="1252" t="s">
        <v>498</v>
      </c>
      <c r="V31" s="1253"/>
      <c r="W31" s="1253"/>
      <c r="X31" s="1253" t="s">
        <v>563</v>
      </c>
      <c r="Y31" s="1253"/>
      <c r="Z31" s="1253"/>
      <c r="AA31" s="1253"/>
      <c r="AB31" s="1253"/>
      <c r="AC31" s="1288"/>
      <c r="AE31" s="988" t="s">
        <v>463</v>
      </c>
      <c r="AG31" s="1057" t="s">
        <v>70</v>
      </c>
      <c r="AH31" s="1059" t="s">
        <v>71</v>
      </c>
      <c r="AI31" s="1060"/>
      <c r="AJ31" s="1060"/>
      <c r="AK31" s="1061" t="s">
        <v>693</v>
      </c>
      <c r="AL31" s="1061"/>
      <c r="AM31" s="1061"/>
      <c r="AN31" s="1062"/>
      <c r="AO31" s="1059" t="s">
        <v>72</v>
      </c>
      <c r="AP31" s="1060"/>
      <c r="AQ31" s="1060"/>
      <c r="AR31" s="1253" t="s">
        <v>527</v>
      </c>
      <c r="AS31" s="1253"/>
      <c r="AT31" s="1253"/>
      <c r="AU31" s="1254"/>
      <c r="AV31" s="1249" t="s">
        <v>528</v>
      </c>
      <c r="AW31" s="1250"/>
      <c r="AX31" s="1250"/>
      <c r="AY31" s="1250"/>
      <c r="AZ31" s="1251"/>
      <c r="BA31" s="1252" t="s">
        <v>498</v>
      </c>
      <c r="BB31" s="1253"/>
      <c r="BC31" s="1253"/>
      <c r="BD31" s="1253" t="s">
        <v>563</v>
      </c>
      <c r="BE31" s="1253"/>
      <c r="BF31" s="1253"/>
      <c r="BG31" s="1253"/>
      <c r="BH31" s="1253"/>
      <c r="BI31" s="1288"/>
    </row>
    <row r="32" spans="1:61" ht="27.75" customHeight="1" x14ac:dyDescent="0.15">
      <c r="A32" s="1058"/>
      <c r="B32" s="1007"/>
      <c r="C32" s="1008"/>
      <c r="D32" s="1008"/>
      <c r="E32" s="917"/>
      <c r="F32" s="917"/>
      <c r="G32" s="917"/>
      <c r="H32" s="949"/>
      <c r="I32" s="1007"/>
      <c r="J32" s="1008"/>
      <c r="K32" s="1008"/>
      <c r="L32" s="1193"/>
      <c r="M32" s="1193"/>
      <c r="N32" s="1193"/>
      <c r="O32" s="1194"/>
      <c r="P32" s="1192"/>
      <c r="Q32" s="1193"/>
      <c r="R32" s="1193"/>
      <c r="S32" s="1193"/>
      <c r="T32" s="1194"/>
      <c r="U32" s="1192"/>
      <c r="V32" s="1193"/>
      <c r="W32" s="1194"/>
      <c r="X32" s="1195" t="s">
        <v>567</v>
      </c>
      <c r="Y32" s="1196"/>
      <c r="Z32" s="1196"/>
      <c r="AA32" s="1196"/>
      <c r="AB32" s="1196"/>
      <c r="AC32" s="1197"/>
      <c r="AE32" s="989"/>
      <c r="AG32" s="1058"/>
      <c r="AH32" s="1007"/>
      <c r="AI32" s="1008"/>
      <c r="AJ32" s="1008"/>
      <c r="AK32" s="1011"/>
      <c r="AL32" s="1011"/>
      <c r="AM32" s="1011"/>
      <c r="AN32" s="1012"/>
      <c r="AO32" s="1007"/>
      <c r="AP32" s="1008"/>
      <c r="AQ32" s="1008"/>
      <c r="AR32" s="1236" t="s">
        <v>692</v>
      </c>
      <c r="AS32" s="1236"/>
      <c r="AT32" s="1236"/>
      <c r="AU32" s="1248"/>
      <c r="AV32" s="1235" t="s">
        <v>691</v>
      </c>
      <c r="AW32" s="1236"/>
      <c r="AX32" s="1236"/>
      <c r="AY32" s="1236"/>
      <c r="AZ32" s="1248"/>
      <c r="BA32" s="1235" t="s">
        <v>499</v>
      </c>
      <c r="BB32" s="1236"/>
      <c r="BC32" s="1248"/>
      <c r="BD32" s="1235" t="s">
        <v>690</v>
      </c>
      <c r="BE32" s="1236"/>
      <c r="BF32" s="1236"/>
      <c r="BG32" s="1236"/>
      <c r="BH32" s="1236"/>
      <c r="BI32" s="1237"/>
    </row>
    <row r="33" spans="1:62" ht="10.5" customHeight="1" x14ac:dyDescent="0.15">
      <c r="A33" s="1058"/>
      <c r="B33" s="1059" t="s">
        <v>73</v>
      </c>
      <c r="C33" s="1060"/>
      <c r="D33" s="1060"/>
      <c r="E33" s="1060"/>
      <c r="F33" s="1060"/>
      <c r="G33" s="1187"/>
      <c r="H33" s="1188"/>
      <c r="I33" s="1188"/>
      <c r="J33" s="1188"/>
      <c r="K33" s="1188"/>
      <c r="L33" s="1188"/>
      <c r="M33" s="1188"/>
      <c r="N33" s="1188"/>
      <c r="O33" s="1188"/>
      <c r="P33" s="1188"/>
      <c r="Q33" s="1188"/>
      <c r="R33" s="1188"/>
      <c r="S33" s="1188"/>
      <c r="T33" s="1188"/>
      <c r="U33" s="1188"/>
      <c r="V33" s="1188"/>
      <c r="W33" s="1188"/>
      <c r="X33" s="1188"/>
      <c r="Y33" s="1188"/>
      <c r="Z33" s="1188"/>
      <c r="AA33" s="1188"/>
      <c r="AB33" s="1188"/>
      <c r="AC33" s="1189"/>
      <c r="AE33" s="989"/>
      <c r="AG33" s="1058"/>
      <c r="AH33" s="1059" t="s">
        <v>73</v>
      </c>
      <c r="AI33" s="1060"/>
      <c r="AJ33" s="1060"/>
      <c r="AK33" s="1060"/>
      <c r="AL33" s="1060"/>
      <c r="AM33" s="1063" t="s">
        <v>74</v>
      </c>
      <c r="AN33" s="1064"/>
      <c r="AO33" s="1064"/>
      <c r="AP33" s="1064"/>
      <c r="AQ33" s="1064"/>
      <c r="AR33" s="1064"/>
      <c r="AS33" s="1064"/>
      <c r="AT33" s="1064"/>
      <c r="AU33" s="1064"/>
      <c r="AV33" s="1064"/>
      <c r="AW33" s="1064"/>
      <c r="AX33" s="1064"/>
      <c r="AY33" s="1064"/>
      <c r="AZ33" s="1064"/>
      <c r="BA33" s="1064"/>
      <c r="BB33" s="1064"/>
      <c r="BC33" s="1064"/>
      <c r="BD33" s="1064"/>
      <c r="BE33" s="1064"/>
      <c r="BF33" s="1064"/>
      <c r="BG33" s="1064"/>
      <c r="BH33" s="1064"/>
      <c r="BI33" s="1065"/>
    </row>
    <row r="34" spans="1:62" ht="10.5" customHeight="1" x14ac:dyDescent="0.15">
      <c r="A34" s="1058"/>
      <c r="B34" s="1007"/>
      <c r="C34" s="1008"/>
      <c r="D34" s="1008"/>
      <c r="E34" s="1008"/>
      <c r="F34" s="1008"/>
      <c r="G34" s="1190"/>
      <c r="H34" s="1190"/>
      <c r="I34" s="1190"/>
      <c r="J34" s="1190"/>
      <c r="K34" s="1190"/>
      <c r="L34" s="1190"/>
      <c r="M34" s="1190"/>
      <c r="N34" s="1190"/>
      <c r="O34" s="1190"/>
      <c r="P34" s="1190"/>
      <c r="Q34" s="1190"/>
      <c r="R34" s="1190"/>
      <c r="S34" s="1190"/>
      <c r="T34" s="1190"/>
      <c r="U34" s="1190"/>
      <c r="V34" s="1190"/>
      <c r="W34" s="1190"/>
      <c r="X34" s="1190"/>
      <c r="Y34" s="1190"/>
      <c r="Z34" s="1190"/>
      <c r="AA34" s="1190"/>
      <c r="AB34" s="1190"/>
      <c r="AC34" s="1191"/>
      <c r="AE34" s="989"/>
      <c r="AG34" s="1058"/>
      <c r="AH34" s="1007"/>
      <c r="AI34" s="1008"/>
      <c r="AJ34" s="1008"/>
      <c r="AK34" s="1008"/>
      <c r="AL34" s="1008"/>
      <c r="AM34" s="1015"/>
      <c r="AN34" s="1015"/>
      <c r="AO34" s="1015"/>
      <c r="AP34" s="1015"/>
      <c r="AQ34" s="1015"/>
      <c r="AR34" s="1015"/>
      <c r="AS34" s="1015"/>
      <c r="AT34" s="1015"/>
      <c r="AU34" s="1015"/>
      <c r="AV34" s="1015"/>
      <c r="AW34" s="1015"/>
      <c r="AX34" s="1015"/>
      <c r="AY34" s="1015"/>
      <c r="AZ34" s="1015"/>
      <c r="BA34" s="1015"/>
      <c r="BB34" s="1015"/>
      <c r="BC34" s="1015"/>
      <c r="BD34" s="1015"/>
      <c r="BE34" s="1015"/>
      <c r="BF34" s="1015"/>
      <c r="BG34" s="1015"/>
      <c r="BH34" s="1015"/>
      <c r="BI34" s="1016"/>
    </row>
    <row r="35" spans="1:62" ht="9.9499999999999993" customHeight="1" x14ac:dyDescent="0.15">
      <c r="A35" s="1058"/>
      <c r="B35" s="930" t="s">
        <v>75</v>
      </c>
      <c r="C35" s="783"/>
      <c r="D35" s="783"/>
      <c r="E35" s="921"/>
      <c r="F35" s="921"/>
      <c r="G35" s="921"/>
      <c r="H35" s="783" t="s">
        <v>77</v>
      </c>
      <c r="I35" s="921"/>
      <c r="J35" s="921"/>
      <c r="K35" s="921"/>
      <c r="L35" s="783" t="s">
        <v>77</v>
      </c>
      <c r="M35" s="921"/>
      <c r="N35" s="921"/>
      <c r="O35" s="921"/>
      <c r="P35" s="947"/>
      <c r="Q35" s="930" t="s">
        <v>79</v>
      </c>
      <c r="R35" s="783"/>
      <c r="S35" s="921"/>
      <c r="T35" s="921"/>
      <c r="U35" s="921"/>
      <c r="V35" s="783" t="s">
        <v>77</v>
      </c>
      <c r="W35" s="921"/>
      <c r="X35" s="921"/>
      <c r="Y35" s="921"/>
      <c r="Z35" s="783" t="s">
        <v>77</v>
      </c>
      <c r="AA35" s="921"/>
      <c r="AB35" s="921"/>
      <c r="AC35" s="947"/>
      <c r="AE35" s="989"/>
      <c r="AG35" s="1058"/>
      <c r="AH35" s="930" t="s">
        <v>75</v>
      </c>
      <c r="AI35" s="783"/>
      <c r="AJ35" s="783"/>
      <c r="AK35" s="1061" t="s">
        <v>76</v>
      </c>
      <c r="AL35" s="1061"/>
      <c r="AM35" s="1061"/>
      <c r="AN35" s="783" t="s">
        <v>77</v>
      </c>
      <c r="AO35" s="1061" t="s">
        <v>78</v>
      </c>
      <c r="AP35" s="1061"/>
      <c r="AQ35" s="1061"/>
      <c r="AR35" s="783" t="s">
        <v>77</v>
      </c>
      <c r="AS35" s="1061" t="s">
        <v>78</v>
      </c>
      <c r="AT35" s="1061"/>
      <c r="AU35" s="1061"/>
      <c r="AV35" s="297"/>
      <c r="AW35" s="930" t="s">
        <v>79</v>
      </c>
      <c r="AX35" s="783"/>
      <c r="AY35" s="1061" t="s">
        <v>80</v>
      </c>
      <c r="AZ35" s="1061"/>
      <c r="BA35" s="1061"/>
      <c r="BB35" s="783" t="s">
        <v>77</v>
      </c>
      <c r="BC35" s="1061" t="s">
        <v>78</v>
      </c>
      <c r="BD35" s="1061"/>
      <c r="BE35" s="1061"/>
      <c r="BF35" s="783" t="s">
        <v>77</v>
      </c>
      <c r="BG35" s="1061" t="s">
        <v>78</v>
      </c>
      <c r="BH35" s="1061"/>
      <c r="BI35" s="1062"/>
    </row>
    <row r="36" spans="1:62" ht="9.9499999999999993" customHeight="1" thickBot="1" x14ac:dyDescent="0.2">
      <c r="A36" s="1262"/>
      <c r="B36" s="445"/>
      <c r="C36" s="446"/>
      <c r="D36" s="446"/>
      <c r="E36" s="917"/>
      <c r="F36" s="917"/>
      <c r="G36" s="917"/>
      <c r="H36" s="446"/>
      <c r="I36" s="917"/>
      <c r="J36" s="917"/>
      <c r="K36" s="917"/>
      <c r="L36" s="446"/>
      <c r="M36" s="917"/>
      <c r="N36" s="917"/>
      <c r="O36" s="917"/>
      <c r="P36" s="949"/>
      <c r="Q36" s="445"/>
      <c r="R36" s="446"/>
      <c r="S36" s="917"/>
      <c r="T36" s="917"/>
      <c r="U36" s="917"/>
      <c r="V36" s="446"/>
      <c r="W36" s="917"/>
      <c r="X36" s="917"/>
      <c r="Y36" s="917"/>
      <c r="Z36" s="446"/>
      <c r="AA36" s="917"/>
      <c r="AB36" s="917"/>
      <c r="AC36" s="949"/>
      <c r="AE36" s="989"/>
      <c r="AG36" s="1058"/>
      <c r="AH36" s="972"/>
      <c r="AI36" s="784"/>
      <c r="AJ36" s="784"/>
      <c r="AK36" s="1009"/>
      <c r="AL36" s="1009"/>
      <c r="AM36" s="1009"/>
      <c r="AN36" s="784"/>
      <c r="AO36" s="1009"/>
      <c r="AP36" s="1009"/>
      <c r="AQ36" s="1009"/>
      <c r="AR36" s="784"/>
      <c r="AS36" s="1009"/>
      <c r="AT36" s="1009"/>
      <c r="AU36" s="1009"/>
      <c r="AV36" s="296"/>
      <c r="AW36" s="972"/>
      <c r="AX36" s="784"/>
      <c r="AY36" s="1009"/>
      <c r="AZ36" s="1009"/>
      <c r="BA36" s="1009"/>
      <c r="BB36" s="784"/>
      <c r="BC36" s="1009"/>
      <c r="BD36" s="1009"/>
      <c r="BE36" s="1009"/>
      <c r="BF36" s="784"/>
      <c r="BG36" s="1009"/>
      <c r="BH36" s="1009"/>
      <c r="BI36" s="1010"/>
    </row>
    <row r="37" spans="1:62" ht="17.25" customHeight="1" thickTop="1" thickBot="1" x14ac:dyDescent="0.2">
      <c r="A37" s="1175" t="s">
        <v>81</v>
      </c>
      <c r="B37" s="1185" t="s">
        <v>82</v>
      </c>
      <c r="C37" s="1186"/>
      <c r="D37" s="1186"/>
      <c r="E37" s="1186"/>
      <c r="F37" s="1186"/>
      <c r="G37" s="1186"/>
      <c r="H37" s="1186"/>
      <c r="I37" s="1186"/>
      <c r="J37" s="1186"/>
      <c r="K37" s="1186"/>
      <c r="L37" s="1186"/>
      <c r="M37" s="1186"/>
      <c r="N37" s="1186"/>
      <c r="O37" s="1186"/>
      <c r="P37" s="1186"/>
      <c r="Q37" s="1186"/>
      <c r="R37" s="1186"/>
      <c r="S37" s="1186"/>
      <c r="T37" s="1186"/>
      <c r="U37" s="1186"/>
      <c r="V37" s="1186"/>
      <c r="W37" s="1186"/>
      <c r="X37" s="1186"/>
      <c r="Y37" s="1260"/>
      <c r="Z37" s="1260"/>
      <c r="AA37" s="1260"/>
      <c r="AB37" s="1260"/>
      <c r="AC37" s="1261"/>
      <c r="AE37" s="990"/>
      <c r="AF37" s="295"/>
      <c r="AG37" s="1242" t="s">
        <v>81</v>
      </c>
      <c r="AH37" s="1244" t="s">
        <v>82</v>
      </c>
      <c r="AI37" s="1245"/>
      <c r="AJ37" s="1245"/>
      <c r="AK37" s="1245"/>
      <c r="AL37" s="1245"/>
      <c r="AM37" s="1245"/>
      <c r="AN37" s="1245"/>
      <c r="AO37" s="1245"/>
      <c r="AP37" s="1245"/>
      <c r="AQ37" s="1245"/>
      <c r="AR37" s="1245"/>
      <c r="AS37" s="1245"/>
      <c r="AT37" s="1245"/>
      <c r="AU37" s="1245"/>
      <c r="AV37" s="1245"/>
      <c r="AW37" s="1245"/>
      <c r="AX37" s="1245"/>
      <c r="AY37" s="1245"/>
      <c r="AZ37" s="1245"/>
      <c r="BA37" s="1245"/>
      <c r="BB37" s="1245"/>
      <c r="BC37" s="1245"/>
      <c r="BD37" s="1245"/>
      <c r="BE37" s="1246" t="s">
        <v>83</v>
      </c>
      <c r="BF37" s="1246"/>
      <c r="BG37" s="1246"/>
      <c r="BH37" s="1246"/>
      <c r="BI37" s="1247"/>
    </row>
    <row r="38" spans="1:62" ht="12" customHeight="1" thickTop="1" x14ac:dyDescent="0.15">
      <c r="A38" s="1002"/>
      <c r="B38" s="1059" t="s">
        <v>71</v>
      </c>
      <c r="C38" s="1060"/>
      <c r="D38" s="1060"/>
      <c r="E38" s="921"/>
      <c r="F38" s="921"/>
      <c r="G38" s="921"/>
      <c r="H38" s="947"/>
      <c r="I38" s="1059" t="s">
        <v>72</v>
      </c>
      <c r="J38" s="1060"/>
      <c r="K38" s="1060"/>
      <c r="L38" s="1304"/>
      <c r="M38" s="1304"/>
      <c r="N38" s="1304"/>
      <c r="O38" s="1304"/>
      <c r="P38" s="1304"/>
      <c r="Q38" s="1304"/>
      <c r="R38" s="1304"/>
      <c r="S38" s="1304"/>
      <c r="T38" s="1304"/>
      <c r="U38" s="1304"/>
      <c r="V38" s="1304"/>
      <c r="W38" s="1304"/>
      <c r="X38" s="1304"/>
      <c r="Y38" s="1304"/>
      <c r="Z38" s="1304"/>
      <c r="AA38" s="1304"/>
      <c r="AB38" s="1304"/>
      <c r="AC38" s="1305"/>
      <c r="AG38" s="1002"/>
      <c r="AH38" s="1005" t="s">
        <v>71</v>
      </c>
      <c r="AI38" s="1006"/>
      <c r="AJ38" s="1006"/>
      <c r="AK38" s="1009" t="s">
        <v>84</v>
      </c>
      <c r="AL38" s="1009"/>
      <c r="AM38" s="1009"/>
      <c r="AN38" s="1010"/>
      <c r="AO38" s="1005" t="s">
        <v>72</v>
      </c>
      <c r="AP38" s="1006"/>
      <c r="AQ38" s="1006"/>
      <c r="AR38" s="1013" t="s">
        <v>85</v>
      </c>
      <c r="AS38" s="1013"/>
      <c r="AT38" s="1013"/>
      <c r="AU38" s="1013"/>
      <c r="AV38" s="1013"/>
      <c r="AW38" s="1013"/>
      <c r="AX38" s="1013"/>
      <c r="AY38" s="1013"/>
      <c r="AZ38" s="1013"/>
      <c r="BA38" s="1013"/>
      <c r="BB38" s="1013"/>
      <c r="BC38" s="1013"/>
      <c r="BD38" s="1013"/>
      <c r="BE38" s="1013"/>
      <c r="BF38" s="1013"/>
      <c r="BG38" s="1013"/>
      <c r="BH38" s="1013"/>
      <c r="BI38" s="1014"/>
    </row>
    <row r="39" spans="1:62" ht="12" customHeight="1" x14ac:dyDescent="0.15">
      <c r="A39" s="1002"/>
      <c r="B39" s="1007"/>
      <c r="C39" s="1008"/>
      <c r="D39" s="1008"/>
      <c r="E39" s="917"/>
      <c r="F39" s="917"/>
      <c r="G39" s="917"/>
      <c r="H39" s="949"/>
      <c r="I39" s="1007"/>
      <c r="J39" s="1008"/>
      <c r="K39" s="1008"/>
      <c r="L39" s="1306"/>
      <c r="M39" s="1306"/>
      <c r="N39" s="1306"/>
      <c r="O39" s="1306"/>
      <c r="P39" s="1306"/>
      <c r="Q39" s="1306"/>
      <c r="R39" s="1306"/>
      <c r="S39" s="1306"/>
      <c r="T39" s="1306"/>
      <c r="U39" s="1306"/>
      <c r="V39" s="1306"/>
      <c r="W39" s="1306"/>
      <c r="X39" s="1306"/>
      <c r="Y39" s="1306"/>
      <c r="Z39" s="1306"/>
      <c r="AA39" s="1306"/>
      <c r="AB39" s="1306"/>
      <c r="AC39" s="1307"/>
      <c r="AG39" s="1002"/>
      <c r="AH39" s="1007"/>
      <c r="AI39" s="1008"/>
      <c r="AJ39" s="1008"/>
      <c r="AK39" s="1011"/>
      <c r="AL39" s="1011"/>
      <c r="AM39" s="1011"/>
      <c r="AN39" s="1012"/>
      <c r="AO39" s="1007"/>
      <c r="AP39" s="1008"/>
      <c r="AQ39" s="1008"/>
      <c r="AR39" s="1015"/>
      <c r="AS39" s="1015"/>
      <c r="AT39" s="1015"/>
      <c r="AU39" s="1015"/>
      <c r="AV39" s="1015"/>
      <c r="AW39" s="1015"/>
      <c r="AX39" s="1015"/>
      <c r="AY39" s="1015"/>
      <c r="AZ39" s="1015"/>
      <c r="BA39" s="1015"/>
      <c r="BB39" s="1015"/>
      <c r="BC39" s="1015"/>
      <c r="BD39" s="1015"/>
      <c r="BE39" s="1015"/>
      <c r="BF39" s="1015"/>
      <c r="BG39" s="1015"/>
      <c r="BH39" s="1015"/>
      <c r="BI39" s="1016"/>
    </row>
    <row r="40" spans="1:62" ht="12" customHeight="1" x14ac:dyDescent="0.15">
      <c r="A40" s="1002"/>
      <c r="B40" s="930" t="s">
        <v>39</v>
      </c>
      <c r="C40" s="783"/>
      <c r="D40" s="925"/>
      <c r="E40" s="925"/>
      <c r="F40" s="925"/>
      <c r="G40" s="925"/>
      <c r="H40" s="925"/>
      <c r="I40" s="925"/>
      <c r="J40" s="925"/>
      <c r="K40" s="1179"/>
      <c r="L40" s="1180" t="s">
        <v>87</v>
      </c>
      <c r="M40" s="1181"/>
      <c r="N40" s="925"/>
      <c r="O40" s="925"/>
      <c r="P40" s="925"/>
      <c r="Q40" s="783" t="s">
        <v>89</v>
      </c>
      <c r="R40" s="783"/>
      <c r="S40" s="921"/>
      <c r="T40" s="921"/>
      <c r="U40" s="921"/>
      <c r="V40" s="783" t="s">
        <v>77</v>
      </c>
      <c r="W40" s="921"/>
      <c r="X40" s="921"/>
      <c r="Y40" s="921"/>
      <c r="Z40" s="783" t="s">
        <v>77</v>
      </c>
      <c r="AA40" s="921"/>
      <c r="AB40" s="921"/>
      <c r="AC40" s="947"/>
      <c r="AG40" s="1002"/>
      <c r="AH40" s="930" t="s">
        <v>39</v>
      </c>
      <c r="AI40" s="783"/>
      <c r="AJ40" s="1238" t="s">
        <v>86</v>
      </c>
      <c r="AK40" s="1238"/>
      <c r="AL40" s="1238"/>
      <c r="AM40" s="1238"/>
      <c r="AN40" s="1238"/>
      <c r="AO40" s="1238"/>
      <c r="AP40" s="1238"/>
      <c r="AQ40" s="1239"/>
      <c r="AR40" s="1180" t="s">
        <v>87</v>
      </c>
      <c r="AS40" s="1181"/>
      <c r="AT40" s="1238" t="s">
        <v>88</v>
      </c>
      <c r="AU40" s="1238"/>
      <c r="AV40" s="1238"/>
      <c r="AW40" s="783" t="s">
        <v>89</v>
      </c>
      <c r="AX40" s="783"/>
      <c r="AY40" s="1061" t="s">
        <v>90</v>
      </c>
      <c r="AZ40" s="1061"/>
      <c r="BA40" s="1061"/>
      <c r="BB40" s="783" t="s">
        <v>77</v>
      </c>
      <c r="BC40" s="1061" t="s">
        <v>90</v>
      </c>
      <c r="BD40" s="1061"/>
      <c r="BE40" s="1061"/>
      <c r="BF40" s="783" t="s">
        <v>77</v>
      </c>
      <c r="BG40" s="1061" t="s">
        <v>78</v>
      </c>
      <c r="BH40" s="1061"/>
      <c r="BI40" s="1062"/>
    </row>
    <row r="41" spans="1:62" ht="12" customHeight="1" x14ac:dyDescent="0.15">
      <c r="A41" s="1243"/>
      <c r="B41" s="445"/>
      <c r="C41" s="446"/>
      <c r="D41" s="926"/>
      <c r="E41" s="926"/>
      <c r="F41" s="926"/>
      <c r="G41" s="926"/>
      <c r="H41" s="926"/>
      <c r="I41" s="926"/>
      <c r="J41" s="926"/>
      <c r="K41" s="978"/>
      <c r="L41" s="1182"/>
      <c r="M41" s="1183"/>
      <c r="N41" s="926"/>
      <c r="O41" s="926"/>
      <c r="P41" s="926"/>
      <c r="Q41" s="446"/>
      <c r="R41" s="446"/>
      <c r="S41" s="917"/>
      <c r="T41" s="917"/>
      <c r="U41" s="917"/>
      <c r="V41" s="446"/>
      <c r="W41" s="917"/>
      <c r="X41" s="917"/>
      <c r="Y41" s="917"/>
      <c r="Z41" s="446"/>
      <c r="AA41" s="917"/>
      <c r="AB41" s="917"/>
      <c r="AC41" s="949"/>
      <c r="AG41" s="1243"/>
      <c r="AH41" s="445"/>
      <c r="AI41" s="446"/>
      <c r="AJ41" s="1240"/>
      <c r="AK41" s="1240"/>
      <c r="AL41" s="1240"/>
      <c r="AM41" s="1240"/>
      <c r="AN41" s="1240"/>
      <c r="AO41" s="1240"/>
      <c r="AP41" s="1240"/>
      <c r="AQ41" s="1241"/>
      <c r="AR41" s="1182"/>
      <c r="AS41" s="1183"/>
      <c r="AT41" s="1240"/>
      <c r="AU41" s="1240"/>
      <c r="AV41" s="1240"/>
      <c r="AW41" s="446"/>
      <c r="AX41" s="446"/>
      <c r="AY41" s="1011"/>
      <c r="AZ41" s="1011"/>
      <c r="BA41" s="1011"/>
      <c r="BB41" s="446"/>
      <c r="BC41" s="1011"/>
      <c r="BD41" s="1011"/>
      <c r="BE41" s="1011"/>
      <c r="BF41" s="446"/>
      <c r="BG41" s="1011"/>
      <c r="BH41" s="1011"/>
      <c r="BI41" s="1012"/>
    </row>
    <row r="42" spans="1:62" ht="12" customHeight="1" x14ac:dyDescent="0.15">
      <c r="A42" s="1175" t="s">
        <v>91</v>
      </c>
      <c r="B42" s="1059" t="s">
        <v>71</v>
      </c>
      <c r="C42" s="1060"/>
      <c r="D42" s="1060"/>
      <c r="E42" s="921"/>
      <c r="F42" s="921"/>
      <c r="G42" s="921"/>
      <c r="H42" s="947"/>
      <c r="I42" s="1059" t="s">
        <v>72</v>
      </c>
      <c r="J42" s="1060"/>
      <c r="K42" s="1060"/>
      <c r="L42" s="1304"/>
      <c r="M42" s="1304"/>
      <c r="N42" s="1304"/>
      <c r="O42" s="1304"/>
      <c r="P42" s="1304"/>
      <c r="Q42" s="1304"/>
      <c r="R42" s="1304"/>
      <c r="S42" s="1304"/>
      <c r="T42" s="1304"/>
      <c r="U42" s="1304"/>
      <c r="V42" s="1304"/>
      <c r="W42" s="1304"/>
      <c r="X42" s="1304"/>
      <c r="Y42" s="1304"/>
      <c r="Z42" s="1304"/>
      <c r="AA42" s="1304"/>
      <c r="AB42" s="1304"/>
      <c r="AC42" s="1305"/>
      <c r="AG42" s="1002" t="s">
        <v>91</v>
      </c>
      <c r="AH42" s="1005" t="s">
        <v>71</v>
      </c>
      <c r="AI42" s="1006"/>
      <c r="AJ42" s="1006"/>
      <c r="AK42" s="1009" t="s">
        <v>92</v>
      </c>
      <c r="AL42" s="1009"/>
      <c r="AM42" s="1009"/>
      <c r="AN42" s="1010"/>
      <c r="AO42" s="1005" t="s">
        <v>72</v>
      </c>
      <c r="AP42" s="1006"/>
      <c r="AQ42" s="1006"/>
      <c r="AR42" s="1013" t="s">
        <v>93</v>
      </c>
      <c r="AS42" s="1013"/>
      <c r="AT42" s="1013"/>
      <c r="AU42" s="1013"/>
      <c r="AV42" s="1013"/>
      <c r="AW42" s="1013"/>
      <c r="AX42" s="1013"/>
      <c r="AY42" s="1013"/>
      <c r="AZ42" s="1013"/>
      <c r="BA42" s="1013"/>
      <c r="BB42" s="1013"/>
      <c r="BC42" s="1013"/>
      <c r="BD42" s="1013"/>
      <c r="BE42" s="1013"/>
      <c r="BF42" s="1013"/>
      <c r="BG42" s="1013"/>
      <c r="BH42" s="1013"/>
      <c r="BI42" s="1014"/>
    </row>
    <row r="43" spans="1:62" ht="12" customHeight="1" x14ac:dyDescent="0.15">
      <c r="A43" s="1003"/>
      <c r="B43" s="1007"/>
      <c r="C43" s="1008"/>
      <c r="D43" s="1008"/>
      <c r="E43" s="917"/>
      <c r="F43" s="917"/>
      <c r="G43" s="917"/>
      <c r="H43" s="949"/>
      <c r="I43" s="1007"/>
      <c r="J43" s="1008"/>
      <c r="K43" s="1008"/>
      <c r="L43" s="1306"/>
      <c r="M43" s="1306"/>
      <c r="N43" s="1306"/>
      <c r="O43" s="1306"/>
      <c r="P43" s="1306"/>
      <c r="Q43" s="1306"/>
      <c r="R43" s="1306"/>
      <c r="S43" s="1306"/>
      <c r="T43" s="1306"/>
      <c r="U43" s="1306"/>
      <c r="V43" s="1306"/>
      <c r="W43" s="1306"/>
      <c r="X43" s="1306"/>
      <c r="Y43" s="1306"/>
      <c r="Z43" s="1306"/>
      <c r="AA43" s="1306"/>
      <c r="AB43" s="1306"/>
      <c r="AC43" s="1307"/>
      <c r="AG43" s="1003"/>
      <c r="AH43" s="1007"/>
      <c r="AI43" s="1008"/>
      <c r="AJ43" s="1008"/>
      <c r="AK43" s="1011"/>
      <c r="AL43" s="1011"/>
      <c r="AM43" s="1011"/>
      <c r="AN43" s="1012"/>
      <c r="AO43" s="1007"/>
      <c r="AP43" s="1008"/>
      <c r="AQ43" s="1008"/>
      <c r="AR43" s="1015"/>
      <c r="AS43" s="1015"/>
      <c r="AT43" s="1015"/>
      <c r="AU43" s="1015"/>
      <c r="AV43" s="1015"/>
      <c r="AW43" s="1015"/>
      <c r="AX43" s="1015"/>
      <c r="AY43" s="1015"/>
      <c r="AZ43" s="1015"/>
      <c r="BA43" s="1015"/>
      <c r="BB43" s="1015"/>
      <c r="BC43" s="1015"/>
      <c r="BD43" s="1015"/>
      <c r="BE43" s="1015"/>
      <c r="BF43" s="1015"/>
      <c r="BG43" s="1015"/>
      <c r="BH43" s="1015"/>
      <c r="BI43" s="1016"/>
    </row>
    <row r="44" spans="1:62" ht="12" customHeight="1" x14ac:dyDescent="0.15">
      <c r="A44" s="1003"/>
      <c r="B44" s="930" t="s">
        <v>39</v>
      </c>
      <c r="C44" s="783"/>
      <c r="D44" s="925"/>
      <c r="E44" s="925"/>
      <c r="F44" s="925"/>
      <c r="G44" s="925"/>
      <c r="H44" s="925"/>
      <c r="I44" s="925"/>
      <c r="J44" s="925"/>
      <c r="K44" s="1179"/>
      <c r="L44" s="1180" t="s">
        <v>87</v>
      </c>
      <c r="M44" s="1181"/>
      <c r="N44" s="925"/>
      <c r="O44" s="925"/>
      <c r="P44" s="925"/>
      <c r="Q44" s="783" t="s">
        <v>89</v>
      </c>
      <c r="R44" s="783"/>
      <c r="S44" s="921"/>
      <c r="T44" s="921"/>
      <c r="U44" s="921"/>
      <c r="V44" s="921"/>
      <c r="W44" s="921"/>
      <c r="X44" s="921"/>
      <c r="Y44" s="921"/>
      <c r="Z44" s="921"/>
      <c r="AA44" s="921"/>
      <c r="AB44" s="921"/>
      <c r="AC44" s="947"/>
      <c r="AG44" s="1003"/>
      <c r="AH44" s="930" t="s">
        <v>39</v>
      </c>
      <c r="AI44" s="783"/>
      <c r="AJ44" s="1238" t="s">
        <v>94</v>
      </c>
      <c r="AK44" s="1238"/>
      <c r="AL44" s="1238"/>
      <c r="AM44" s="1238"/>
      <c r="AN44" s="1238"/>
      <c r="AO44" s="1238"/>
      <c r="AP44" s="1238"/>
      <c r="AQ44" s="1239"/>
      <c r="AR44" s="1180" t="s">
        <v>87</v>
      </c>
      <c r="AS44" s="1181"/>
      <c r="AT44" s="1238" t="s">
        <v>95</v>
      </c>
      <c r="AU44" s="1238"/>
      <c r="AV44" s="1238"/>
      <c r="AW44" s="783" t="s">
        <v>89</v>
      </c>
      <c r="AX44" s="783"/>
      <c r="AY44" s="1061" t="s">
        <v>96</v>
      </c>
      <c r="AZ44" s="1061"/>
      <c r="BA44" s="1061"/>
      <c r="BB44" s="1061"/>
      <c r="BC44" s="1061"/>
      <c r="BD44" s="1061"/>
      <c r="BE44" s="1061"/>
      <c r="BF44" s="1061"/>
      <c r="BG44" s="1061"/>
      <c r="BH44" s="1061"/>
      <c r="BI44" s="1062"/>
    </row>
    <row r="45" spans="1:62" ht="12" customHeight="1" x14ac:dyDescent="0.15">
      <c r="A45" s="1004"/>
      <c r="B45" s="445"/>
      <c r="C45" s="446"/>
      <c r="D45" s="926"/>
      <c r="E45" s="926"/>
      <c r="F45" s="926"/>
      <c r="G45" s="926"/>
      <c r="H45" s="926"/>
      <c r="I45" s="926"/>
      <c r="J45" s="926"/>
      <c r="K45" s="978"/>
      <c r="L45" s="1182"/>
      <c r="M45" s="1183"/>
      <c r="N45" s="926"/>
      <c r="O45" s="926"/>
      <c r="P45" s="926"/>
      <c r="Q45" s="446"/>
      <c r="R45" s="446"/>
      <c r="S45" s="917"/>
      <c r="T45" s="917"/>
      <c r="U45" s="917"/>
      <c r="V45" s="917"/>
      <c r="W45" s="917"/>
      <c r="X45" s="917"/>
      <c r="Y45" s="917"/>
      <c r="Z45" s="917"/>
      <c r="AA45" s="917"/>
      <c r="AB45" s="917"/>
      <c r="AC45" s="949"/>
      <c r="AG45" s="1004"/>
      <c r="AH45" s="445"/>
      <c r="AI45" s="446"/>
      <c r="AJ45" s="1240"/>
      <c r="AK45" s="1240"/>
      <c r="AL45" s="1240"/>
      <c r="AM45" s="1240"/>
      <c r="AN45" s="1240"/>
      <c r="AO45" s="1240"/>
      <c r="AP45" s="1240"/>
      <c r="AQ45" s="1241"/>
      <c r="AR45" s="1182"/>
      <c r="AS45" s="1183"/>
      <c r="AT45" s="1240"/>
      <c r="AU45" s="1240"/>
      <c r="AV45" s="1240"/>
      <c r="AW45" s="446"/>
      <c r="AX45" s="446"/>
      <c r="AY45" s="1011"/>
      <c r="AZ45" s="1011"/>
      <c r="BA45" s="1011"/>
      <c r="BB45" s="1011"/>
      <c r="BC45" s="1011"/>
      <c r="BD45" s="1011"/>
      <c r="BE45" s="1011"/>
      <c r="BF45" s="1011"/>
      <c r="BG45" s="1011"/>
      <c r="BH45" s="1011"/>
      <c r="BI45" s="1012"/>
    </row>
    <row r="46" spans="1:62" ht="18.75" customHeight="1" thickBot="1" x14ac:dyDescent="0.3">
      <c r="A46" s="44" t="s">
        <v>579</v>
      </c>
      <c r="AG46" s="44" t="s">
        <v>579</v>
      </c>
    </row>
    <row r="47" spans="1:62" ht="17.25" customHeight="1" thickTop="1" x14ac:dyDescent="0.15">
      <c r="A47" s="993" t="s">
        <v>97</v>
      </c>
      <c r="B47" s="927"/>
      <c r="C47" s="927"/>
      <c r="D47" s="927"/>
      <c r="E47" s="927"/>
      <c r="F47" s="927"/>
      <c r="G47" s="927"/>
      <c r="H47" s="927"/>
      <c r="I47" s="927"/>
      <c r="J47" s="927"/>
      <c r="K47" s="927"/>
      <c r="L47" s="927"/>
      <c r="M47" s="928"/>
      <c r="N47" s="995" t="s">
        <v>98</v>
      </c>
      <c r="O47" s="996"/>
      <c r="P47" s="996"/>
      <c r="Q47" s="996"/>
      <c r="R47" s="997"/>
      <c r="S47" s="1001" t="s">
        <v>99</v>
      </c>
      <c r="T47" s="783"/>
      <c r="U47" s="931"/>
      <c r="V47" s="1321" t="s">
        <v>593</v>
      </c>
      <c r="W47" s="996"/>
      <c r="X47" s="996"/>
      <c r="Y47" s="996"/>
      <c r="Z47" s="996"/>
      <c r="AA47" s="996"/>
      <c r="AB47" s="996"/>
      <c r="AC47" s="997"/>
      <c r="AD47" s="29"/>
      <c r="AE47" s="1022" t="s">
        <v>464</v>
      </c>
      <c r="AF47" s="29"/>
      <c r="AG47" s="993" t="s">
        <v>97</v>
      </c>
      <c r="AH47" s="927"/>
      <c r="AI47" s="927"/>
      <c r="AJ47" s="927"/>
      <c r="AK47" s="927"/>
      <c r="AL47" s="927"/>
      <c r="AM47" s="927"/>
      <c r="AN47" s="927"/>
      <c r="AO47" s="927"/>
      <c r="AP47" s="927"/>
      <c r="AQ47" s="927"/>
      <c r="AR47" s="927"/>
      <c r="AS47" s="928"/>
      <c r="AT47" s="995" t="s">
        <v>98</v>
      </c>
      <c r="AU47" s="996"/>
      <c r="AV47" s="996"/>
      <c r="AW47" s="996"/>
      <c r="AX47" s="997"/>
      <c r="AY47" s="1001" t="s">
        <v>99</v>
      </c>
      <c r="AZ47" s="783"/>
      <c r="BA47" s="931"/>
      <c r="BB47" s="1321" t="s">
        <v>566</v>
      </c>
      <c r="BC47" s="996"/>
      <c r="BD47" s="996"/>
      <c r="BE47" s="996"/>
      <c r="BF47" s="996"/>
      <c r="BG47" s="996"/>
      <c r="BH47" s="996"/>
      <c r="BI47" s="997"/>
      <c r="BJ47" s="29"/>
    </row>
    <row r="48" spans="1:62" ht="14.25" customHeight="1" thickBot="1" x14ac:dyDescent="0.2">
      <c r="A48" s="1255"/>
      <c r="B48" s="918"/>
      <c r="C48" s="918"/>
      <c r="D48" s="918"/>
      <c r="E48" s="918"/>
      <c r="F48" s="918"/>
      <c r="G48" s="918"/>
      <c r="H48" s="918"/>
      <c r="I48" s="918"/>
      <c r="J48" s="918"/>
      <c r="K48" s="918"/>
      <c r="L48" s="918"/>
      <c r="M48" s="1256"/>
      <c r="N48" s="1257"/>
      <c r="O48" s="1258"/>
      <c r="P48" s="1258"/>
      <c r="Q48" s="1258"/>
      <c r="R48" s="1259"/>
      <c r="S48" s="972"/>
      <c r="T48" s="784"/>
      <c r="U48" s="973"/>
      <c r="V48" s="1257"/>
      <c r="W48" s="1258"/>
      <c r="X48" s="1258"/>
      <c r="Y48" s="1258"/>
      <c r="Z48" s="1258"/>
      <c r="AA48" s="1258"/>
      <c r="AB48" s="1258"/>
      <c r="AC48" s="1259"/>
      <c r="AD48" s="30"/>
      <c r="AE48" s="1263"/>
      <c r="AF48" s="30"/>
      <c r="AG48" s="994"/>
      <c r="AH48" s="919"/>
      <c r="AI48" s="919"/>
      <c r="AJ48" s="919"/>
      <c r="AK48" s="919"/>
      <c r="AL48" s="919"/>
      <c r="AM48" s="919"/>
      <c r="AN48" s="919"/>
      <c r="AO48" s="919"/>
      <c r="AP48" s="919"/>
      <c r="AQ48" s="919"/>
      <c r="AR48" s="919"/>
      <c r="AS48" s="929"/>
      <c r="AT48" s="998"/>
      <c r="AU48" s="999"/>
      <c r="AV48" s="999"/>
      <c r="AW48" s="999"/>
      <c r="AX48" s="1000"/>
      <c r="AY48" s="445"/>
      <c r="AZ48" s="446"/>
      <c r="BA48" s="932"/>
      <c r="BB48" s="998"/>
      <c r="BC48" s="999"/>
      <c r="BD48" s="999"/>
      <c r="BE48" s="999"/>
      <c r="BF48" s="999"/>
      <c r="BG48" s="999"/>
      <c r="BH48" s="999"/>
      <c r="BI48" s="1000"/>
      <c r="BJ48" s="30"/>
    </row>
    <row r="49" spans="1:62" ht="9.75" customHeight="1" thickBot="1" x14ac:dyDescent="0.2">
      <c r="A49" s="1276" t="s">
        <v>564</v>
      </c>
      <c r="B49" s="1277"/>
      <c r="C49" s="1277"/>
      <c r="D49" s="1277"/>
      <c r="E49" s="1277"/>
      <c r="F49" s="1277"/>
      <c r="G49" s="1322"/>
      <c r="H49" s="1322"/>
      <c r="I49" s="1322"/>
      <c r="J49" s="1322"/>
      <c r="K49" s="1322"/>
      <c r="L49" s="1322"/>
      <c r="M49" s="1322"/>
      <c r="N49" s="1264" t="s">
        <v>565</v>
      </c>
      <c r="O49" s="1264"/>
      <c r="P49" s="1264"/>
      <c r="Q49" s="1264"/>
      <c r="R49" s="1264"/>
      <c r="S49" s="1159"/>
      <c r="T49" s="1160"/>
      <c r="U49" s="1161"/>
      <c r="V49" s="1034" t="s">
        <v>594</v>
      </c>
      <c r="W49" s="1034"/>
      <c r="X49" s="1034"/>
      <c r="Y49" s="1034"/>
      <c r="Z49" s="1165" t="s">
        <v>595</v>
      </c>
      <c r="AA49" s="1034"/>
      <c r="AB49" s="1034"/>
      <c r="AC49" s="1166"/>
      <c r="AD49" s="30"/>
      <c r="AE49" s="1263"/>
      <c r="AF49" s="299"/>
      <c r="AG49" s="1276" t="s">
        <v>564</v>
      </c>
      <c r="AH49" s="1277"/>
      <c r="AI49" s="1277"/>
      <c r="AJ49" s="1277"/>
      <c r="AK49" s="1277"/>
      <c r="AL49" s="1277"/>
      <c r="AM49" s="1280" t="s">
        <v>604</v>
      </c>
      <c r="AN49" s="1280"/>
      <c r="AO49" s="1280"/>
      <c r="AP49" s="1280"/>
      <c r="AQ49" s="1280"/>
      <c r="AR49" s="1280"/>
      <c r="AS49" s="1280"/>
      <c r="AT49" s="1264" t="s">
        <v>565</v>
      </c>
      <c r="AU49" s="1264"/>
      <c r="AV49" s="1264"/>
      <c r="AW49" s="1264"/>
      <c r="AX49" s="1264"/>
      <c r="AY49" s="1282">
        <v>42887</v>
      </c>
      <c r="AZ49" s="1283"/>
      <c r="BA49" s="1284"/>
      <c r="BB49" s="1034" t="s">
        <v>594</v>
      </c>
      <c r="BC49" s="1034"/>
      <c r="BD49" s="1034"/>
      <c r="BE49" s="1034"/>
      <c r="BF49" s="1165" t="s">
        <v>595</v>
      </c>
      <c r="BG49" s="1034"/>
      <c r="BH49" s="1034"/>
      <c r="BI49" s="1166"/>
      <c r="BJ49" s="30"/>
    </row>
    <row r="50" spans="1:62" ht="19.5" customHeight="1" thickTop="1" thickBot="1" x14ac:dyDescent="0.2">
      <c r="A50" s="1278"/>
      <c r="B50" s="1279"/>
      <c r="C50" s="1279"/>
      <c r="D50" s="1279"/>
      <c r="E50" s="1279"/>
      <c r="F50" s="1279"/>
      <c r="G50" s="1323"/>
      <c r="H50" s="1323"/>
      <c r="I50" s="1323"/>
      <c r="J50" s="1323"/>
      <c r="K50" s="1323"/>
      <c r="L50" s="1323"/>
      <c r="M50" s="1323"/>
      <c r="N50" s="1265"/>
      <c r="O50" s="1265"/>
      <c r="P50" s="1265"/>
      <c r="Q50" s="1265"/>
      <c r="R50" s="1265"/>
      <c r="S50" s="1162"/>
      <c r="T50" s="1163"/>
      <c r="U50" s="1164"/>
      <c r="V50" s="1167"/>
      <c r="W50" s="1167"/>
      <c r="X50" s="1167"/>
      <c r="Y50" s="1168"/>
      <c r="Z50" s="1169"/>
      <c r="AA50" s="1167"/>
      <c r="AB50" s="1167"/>
      <c r="AC50" s="1170"/>
      <c r="AD50" s="30"/>
      <c r="AE50" s="1023"/>
      <c r="AF50" s="30"/>
      <c r="AG50" s="1278"/>
      <c r="AH50" s="1279"/>
      <c r="AI50" s="1279"/>
      <c r="AJ50" s="1279"/>
      <c r="AK50" s="1279"/>
      <c r="AL50" s="1279"/>
      <c r="AM50" s="1281"/>
      <c r="AN50" s="1281"/>
      <c r="AO50" s="1281"/>
      <c r="AP50" s="1281"/>
      <c r="AQ50" s="1281"/>
      <c r="AR50" s="1281"/>
      <c r="AS50" s="1281"/>
      <c r="AT50" s="1265"/>
      <c r="AU50" s="1265"/>
      <c r="AV50" s="1265"/>
      <c r="AW50" s="1265"/>
      <c r="AX50" s="1265"/>
      <c r="AY50" s="1285"/>
      <c r="AZ50" s="1286"/>
      <c r="BA50" s="1287"/>
      <c r="BB50" s="1336" t="s">
        <v>506</v>
      </c>
      <c r="BC50" s="1336"/>
      <c r="BD50" s="1336"/>
      <c r="BE50" s="1346"/>
      <c r="BF50" s="1335" t="s">
        <v>605</v>
      </c>
      <c r="BG50" s="1336"/>
      <c r="BH50" s="1336"/>
      <c r="BI50" s="1337"/>
      <c r="BJ50" s="30"/>
    </row>
    <row r="51" spans="1:62" ht="9.75" customHeight="1" x14ac:dyDescent="0.15">
      <c r="A51" s="1149"/>
      <c r="B51" s="1149"/>
      <c r="C51" s="1149"/>
      <c r="D51" s="1149"/>
      <c r="E51" s="1149"/>
      <c r="F51" s="1149"/>
      <c r="G51" s="1149"/>
      <c r="H51" s="1149"/>
      <c r="I51" s="1149"/>
      <c r="J51" s="1149"/>
      <c r="K51" s="1149"/>
      <c r="L51" s="1149"/>
      <c r="M51" s="1149"/>
      <c r="N51" s="1151"/>
      <c r="O51" s="1151"/>
      <c r="P51" s="1151"/>
      <c r="Q51" s="1151"/>
      <c r="R51" s="1151"/>
      <c r="S51" s="1151"/>
      <c r="T51" s="1151"/>
      <c r="U51" s="1151"/>
      <c r="V51" s="780" t="s">
        <v>594</v>
      </c>
      <c r="W51" s="780"/>
      <c r="X51" s="780"/>
      <c r="Y51" s="780"/>
      <c r="Z51" s="1028" t="s">
        <v>595</v>
      </c>
      <c r="AA51" s="780"/>
      <c r="AB51" s="780"/>
      <c r="AC51" s="1029"/>
      <c r="AD51" s="30"/>
      <c r="AF51" s="30"/>
      <c r="AG51" s="1018" t="s">
        <v>689</v>
      </c>
      <c r="AH51" s="1018"/>
      <c r="AI51" s="1018"/>
      <c r="AJ51" s="1018"/>
      <c r="AK51" s="1018"/>
      <c r="AL51" s="1018"/>
      <c r="AM51" s="1018"/>
      <c r="AN51" s="1018"/>
      <c r="AO51" s="1018"/>
      <c r="AP51" s="1018"/>
      <c r="AQ51" s="1018"/>
      <c r="AR51" s="1018"/>
      <c r="AS51" s="1018"/>
      <c r="AT51" s="1051">
        <v>42887</v>
      </c>
      <c r="AU51" s="1020"/>
      <c r="AV51" s="1020"/>
      <c r="AW51" s="1020"/>
      <c r="AX51" s="1020"/>
      <c r="AY51" s="1051">
        <v>43160</v>
      </c>
      <c r="AZ51" s="1020"/>
      <c r="BA51" s="1020"/>
      <c r="BB51" s="780" t="s">
        <v>594</v>
      </c>
      <c r="BC51" s="780"/>
      <c r="BD51" s="780"/>
      <c r="BE51" s="780"/>
      <c r="BF51" s="1028" t="s">
        <v>595</v>
      </c>
      <c r="BG51" s="780"/>
      <c r="BH51" s="780"/>
      <c r="BI51" s="1029"/>
      <c r="BJ51" s="30"/>
    </row>
    <row r="52" spans="1:62" ht="19.5" customHeight="1" x14ac:dyDescent="0.15">
      <c r="A52" s="1150"/>
      <c r="B52" s="1150"/>
      <c r="C52" s="1150"/>
      <c r="D52" s="1150"/>
      <c r="E52" s="1150"/>
      <c r="F52" s="1150"/>
      <c r="G52" s="1150"/>
      <c r="H52" s="1150"/>
      <c r="I52" s="1150"/>
      <c r="J52" s="1150"/>
      <c r="K52" s="1150"/>
      <c r="L52" s="1150"/>
      <c r="M52" s="1150"/>
      <c r="N52" s="1152"/>
      <c r="O52" s="1152"/>
      <c r="P52" s="1152"/>
      <c r="Q52" s="1152"/>
      <c r="R52" s="1152"/>
      <c r="S52" s="1152"/>
      <c r="T52" s="1152"/>
      <c r="U52" s="1152"/>
      <c r="V52" s="1153"/>
      <c r="W52" s="1153"/>
      <c r="X52" s="1153"/>
      <c r="Y52" s="1154"/>
      <c r="Z52" s="1155"/>
      <c r="AA52" s="1153"/>
      <c r="AB52" s="1153"/>
      <c r="AC52" s="1156"/>
      <c r="AD52" s="30"/>
      <c r="AG52" s="1019"/>
      <c r="AH52" s="1019"/>
      <c r="AI52" s="1019"/>
      <c r="AJ52" s="1019"/>
      <c r="AK52" s="1019"/>
      <c r="AL52" s="1019"/>
      <c r="AM52" s="1019"/>
      <c r="AN52" s="1019"/>
      <c r="AO52" s="1019"/>
      <c r="AP52" s="1019"/>
      <c r="AQ52" s="1019"/>
      <c r="AR52" s="1019"/>
      <c r="AS52" s="1019"/>
      <c r="AT52" s="1021"/>
      <c r="AU52" s="1021"/>
      <c r="AV52" s="1021"/>
      <c r="AW52" s="1021"/>
      <c r="AX52" s="1021"/>
      <c r="AY52" s="1021"/>
      <c r="AZ52" s="1021"/>
      <c r="BA52" s="1021"/>
      <c r="BB52" s="1030" t="s">
        <v>606</v>
      </c>
      <c r="BC52" s="1030"/>
      <c r="BD52" s="1030"/>
      <c r="BE52" s="1031"/>
      <c r="BF52" s="1032" t="s">
        <v>605</v>
      </c>
      <c r="BG52" s="1030"/>
      <c r="BH52" s="1030"/>
      <c r="BI52" s="1033"/>
      <c r="BJ52" s="30"/>
    </row>
    <row r="53" spans="1:62" ht="9.75" customHeight="1" x14ac:dyDescent="0.15">
      <c r="A53" s="1149"/>
      <c r="B53" s="1149"/>
      <c r="C53" s="1149"/>
      <c r="D53" s="1149"/>
      <c r="E53" s="1149"/>
      <c r="F53" s="1149"/>
      <c r="G53" s="1149"/>
      <c r="H53" s="1149"/>
      <c r="I53" s="1149"/>
      <c r="J53" s="1149"/>
      <c r="K53" s="1149"/>
      <c r="L53" s="1149"/>
      <c r="M53" s="1149"/>
      <c r="N53" s="1151"/>
      <c r="O53" s="1151"/>
      <c r="P53" s="1151"/>
      <c r="Q53" s="1151"/>
      <c r="R53" s="1151"/>
      <c r="S53" s="1151"/>
      <c r="T53" s="1151"/>
      <c r="U53" s="1151"/>
      <c r="V53" s="780" t="s">
        <v>594</v>
      </c>
      <c r="W53" s="780"/>
      <c r="X53" s="780"/>
      <c r="Y53" s="780"/>
      <c r="Z53" s="1028" t="s">
        <v>595</v>
      </c>
      <c r="AA53" s="780"/>
      <c r="AB53" s="780"/>
      <c r="AC53" s="1029"/>
      <c r="AD53" s="30"/>
      <c r="AG53" s="1018" t="s">
        <v>607</v>
      </c>
      <c r="AH53" s="1018"/>
      <c r="AI53" s="1018"/>
      <c r="AJ53" s="1018"/>
      <c r="AK53" s="1018"/>
      <c r="AL53" s="1018"/>
      <c r="AM53" s="1018"/>
      <c r="AN53" s="1018"/>
      <c r="AO53" s="1018"/>
      <c r="AP53" s="1018"/>
      <c r="AQ53" s="1018"/>
      <c r="AR53" s="1018"/>
      <c r="AS53" s="1018"/>
      <c r="AT53" s="1051">
        <v>43191</v>
      </c>
      <c r="AU53" s="1020"/>
      <c r="AV53" s="1020"/>
      <c r="AW53" s="1020"/>
      <c r="AX53" s="1020"/>
      <c r="AY53" s="1051">
        <v>43525</v>
      </c>
      <c r="AZ53" s="1020"/>
      <c r="BA53" s="1020"/>
      <c r="BB53" s="780" t="s">
        <v>594</v>
      </c>
      <c r="BC53" s="780"/>
      <c r="BD53" s="780"/>
      <c r="BE53" s="780"/>
      <c r="BF53" s="1028" t="s">
        <v>595</v>
      </c>
      <c r="BG53" s="780"/>
      <c r="BH53" s="780"/>
      <c r="BI53" s="1029"/>
      <c r="BJ53" s="30"/>
    </row>
    <row r="54" spans="1:62" ht="19.5" customHeight="1" x14ac:dyDescent="0.15">
      <c r="A54" s="1150"/>
      <c r="B54" s="1150"/>
      <c r="C54" s="1150"/>
      <c r="D54" s="1150"/>
      <c r="E54" s="1150"/>
      <c r="F54" s="1150"/>
      <c r="G54" s="1150"/>
      <c r="H54" s="1150"/>
      <c r="I54" s="1150"/>
      <c r="J54" s="1150"/>
      <c r="K54" s="1150"/>
      <c r="L54" s="1150"/>
      <c r="M54" s="1150"/>
      <c r="N54" s="1152"/>
      <c r="O54" s="1152"/>
      <c r="P54" s="1152"/>
      <c r="Q54" s="1152"/>
      <c r="R54" s="1152"/>
      <c r="S54" s="1152"/>
      <c r="T54" s="1152"/>
      <c r="U54" s="1152"/>
      <c r="V54" s="1153"/>
      <c r="W54" s="1153"/>
      <c r="X54" s="1153"/>
      <c r="Y54" s="1154"/>
      <c r="Z54" s="1155"/>
      <c r="AA54" s="1153"/>
      <c r="AB54" s="1153"/>
      <c r="AC54" s="1156"/>
      <c r="AD54" s="30"/>
      <c r="AE54" s="30"/>
      <c r="AF54" s="30"/>
      <c r="AG54" s="1019"/>
      <c r="AH54" s="1019"/>
      <c r="AI54" s="1019"/>
      <c r="AJ54" s="1019"/>
      <c r="AK54" s="1019"/>
      <c r="AL54" s="1019"/>
      <c r="AM54" s="1019"/>
      <c r="AN54" s="1019"/>
      <c r="AO54" s="1019"/>
      <c r="AP54" s="1019"/>
      <c r="AQ54" s="1019"/>
      <c r="AR54" s="1019"/>
      <c r="AS54" s="1019"/>
      <c r="AT54" s="1021"/>
      <c r="AU54" s="1021"/>
      <c r="AV54" s="1021"/>
      <c r="AW54" s="1021"/>
      <c r="AX54" s="1021"/>
      <c r="AY54" s="1021"/>
      <c r="AZ54" s="1021"/>
      <c r="BA54" s="1021"/>
      <c r="BB54" s="1030" t="s">
        <v>608</v>
      </c>
      <c r="BC54" s="1030"/>
      <c r="BD54" s="1030"/>
      <c r="BE54" s="1031"/>
      <c r="BF54" s="1032" t="s">
        <v>640</v>
      </c>
      <c r="BG54" s="1030"/>
      <c r="BH54" s="1030"/>
      <c r="BI54" s="1033"/>
      <c r="BJ54" s="30"/>
    </row>
    <row r="55" spans="1:62" ht="9.75" customHeight="1" x14ac:dyDescent="0.15">
      <c r="A55" s="1149"/>
      <c r="B55" s="1149"/>
      <c r="C55" s="1149"/>
      <c r="D55" s="1149"/>
      <c r="E55" s="1149"/>
      <c r="F55" s="1149"/>
      <c r="G55" s="1149"/>
      <c r="H55" s="1149"/>
      <c r="I55" s="1149"/>
      <c r="J55" s="1149"/>
      <c r="K55" s="1149"/>
      <c r="L55" s="1149"/>
      <c r="M55" s="1149"/>
      <c r="N55" s="1151"/>
      <c r="O55" s="1151"/>
      <c r="P55" s="1151"/>
      <c r="Q55" s="1151"/>
      <c r="R55" s="1151"/>
      <c r="S55" s="1151"/>
      <c r="T55" s="1151"/>
      <c r="U55" s="1151"/>
      <c r="V55" s="780" t="s">
        <v>594</v>
      </c>
      <c r="W55" s="780"/>
      <c r="X55" s="780"/>
      <c r="Y55" s="780"/>
      <c r="Z55" s="1028" t="s">
        <v>595</v>
      </c>
      <c r="AA55" s="780"/>
      <c r="AB55" s="780"/>
      <c r="AC55" s="1029"/>
      <c r="AD55" s="30"/>
      <c r="AE55" s="30"/>
      <c r="AF55" s="30"/>
      <c r="AG55" s="1347" t="s">
        <v>626</v>
      </c>
      <c r="AH55" s="1348"/>
      <c r="AI55" s="1348"/>
      <c r="AJ55" s="1348"/>
      <c r="AK55" s="1348"/>
      <c r="AL55" s="1348"/>
      <c r="AM55" s="1348"/>
      <c r="AN55" s="1348"/>
      <c r="AO55" s="1348"/>
      <c r="AP55" s="1348"/>
      <c r="AQ55" s="1348"/>
      <c r="AR55" s="1348"/>
      <c r="AS55" s="1349"/>
      <c r="AT55" s="1340">
        <v>43556</v>
      </c>
      <c r="AU55" s="1341"/>
      <c r="AV55" s="1341"/>
      <c r="AW55" s="1341"/>
      <c r="AX55" s="1342"/>
      <c r="AY55" s="1340">
        <v>45352</v>
      </c>
      <c r="AZ55" s="1341"/>
      <c r="BA55" s="1342"/>
      <c r="BB55" s="780" t="s">
        <v>594</v>
      </c>
      <c r="BC55" s="780"/>
      <c r="BD55" s="780"/>
      <c r="BE55" s="780"/>
      <c r="BF55" s="1028" t="s">
        <v>595</v>
      </c>
      <c r="BG55" s="780"/>
      <c r="BH55" s="780"/>
      <c r="BI55" s="1029"/>
      <c r="BJ55" s="30"/>
    </row>
    <row r="56" spans="1:62" ht="19.5" customHeight="1" thickBot="1" x14ac:dyDescent="0.2">
      <c r="A56" s="1150"/>
      <c r="B56" s="1150"/>
      <c r="C56" s="1150"/>
      <c r="D56" s="1150"/>
      <c r="E56" s="1150"/>
      <c r="F56" s="1150"/>
      <c r="G56" s="1150"/>
      <c r="H56" s="1150"/>
      <c r="I56" s="1150"/>
      <c r="J56" s="1150"/>
      <c r="K56" s="1150"/>
      <c r="L56" s="1150"/>
      <c r="M56" s="1150"/>
      <c r="N56" s="1152"/>
      <c r="O56" s="1152"/>
      <c r="P56" s="1152"/>
      <c r="Q56" s="1152"/>
      <c r="R56" s="1152"/>
      <c r="S56" s="1152"/>
      <c r="T56" s="1152"/>
      <c r="U56" s="1152"/>
      <c r="V56" s="1153"/>
      <c r="W56" s="1153"/>
      <c r="X56" s="1153"/>
      <c r="Y56" s="1154"/>
      <c r="Z56" s="1155"/>
      <c r="AA56" s="1153"/>
      <c r="AB56" s="1153"/>
      <c r="AC56" s="1156"/>
      <c r="AD56" s="30"/>
      <c r="AE56" s="30"/>
      <c r="AF56" s="30"/>
      <c r="AG56" s="1350"/>
      <c r="AH56" s="1351"/>
      <c r="AI56" s="1351"/>
      <c r="AJ56" s="1351"/>
      <c r="AK56" s="1351"/>
      <c r="AL56" s="1351"/>
      <c r="AM56" s="1351"/>
      <c r="AN56" s="1351"/>
      <c r="AO56" s="1351"/>
      <c r="AP56" s="1351"/>
      <c r="AQ56" s="1351"/>
      <c r="AR56" s="1351"/>
      <c r="AS56" s="1352"/>
      <c r="AT56" s="1343"/>
      <c r="AU56" s="1344"/>
      <c r="AV56" s="1344"/>
      <c r="AW56" s="1344"/>
      <c r="AX56" s="1345"/>
      <c r="AY56" s="1343"/>
      <c r="AZ56" s="1344"/>
      <c r="BA56" s="1345"/>
      <c r="BB56" s="1030" t="s">
        <v>608</v>
      </c>
      <c r="BC56" s="1030"/>
      <c r="BD56" s="1030"/>
      <c r="BE56" s="1031"/>
      <c r="BF56" s="1032" t="s">
        <v>640</v>
      </c>
      <c r="BG56" s="1030"/>
      <c r="BH56" s="1030"/>
      <c r="BI56" s="1033"/>
      <c r="BJ56" s="30"/>
    </row>
    <row r="57" spans="1:62" ht="9.75" customHeight="1" thickTop="1" x14ac:dyDescent="0.15">
      <c r="A57" s="1149"/>
      <c r="B57" s="1149"/>
      <c r="C57" s="1149"/>
      <c r="D57" s="1149"/>
      <c r="E57" s="1149"/>
      <c r="F57" s="1149"/>
      <c r="G57" s="1149"/>
      <c r="H57" s="1149"/>
      <c r="I57" s="1149"/>
      <c r="J57" s="1149"/>
      <c r="K57" s="1149"/>
      <c r="L57" s="1149"/>
      <c r="M57" s="1149"/>
      <c r="N57" s="1151"/>
      <c r="O57" s="1151"/>
      <c r="P57" s="1151"/>
      <c r="Q57" s="1151"/>
      <c r="R57" s="1151"/>
      <c r="S57" s="1151"/>
      <c r="T57" s="1151"/>
      <c r="U57" s="1151"/>
      <c r="V57" s="780" t="s">
        <v>594</v>
      </c>
      <c r="W57" s="780"/>
      <c r="X57" s="780"/>
      <c r="Y57" s="780"/>
      <c r="Z57" s="1028" t="s">
        <v>595</v>
      </c>
      <c r="AA57" s="780"/>
      <c r="AB57" s="780"/>
      <c r="AC57" s="1029"/>
      <c r="AD57" s="30"/>
      <c r="AE57" s="1022" t="s">
        <v>465</v>
      </c>
      <c r="AF57" s="30"/>
      <c r="AG57" s="1347" t="s">
        <v>627</v>
      </c>
      <c r="AH57" s="1348"/>
      <c r="AI57" s="1348"/>
      <c r="AJ57" s="1348"/>
      <c r="AK57" s="1348"/>
      <c r="AL57" s="1348"/>
      <c r="AM57" s="1348"/>
      <c r="AN57" s="1348"/>
      <c r="AO57" s="1348"/>
      <c r="AP57" s="1348"/>
      <c r="AQ57" s="1348"/>
      <c r="AR57" s="1348"/>
      <c r="AS57" s="1349"/>
      <c r="AT57" s="1340">
        <v>44652</v>
      </c>
      <c r="AU57" s="1341"/>
      <c r="AV57" s="1341"/>
      <c r="AW57" s="1341"/>
      <c r="AX57" s="1342"/>
      <c r="AY57" s="1340">
        <v>44986</v>
      </c>
      <c r="AZ57" s="1341"/>
      <c r="BA57" s="1342"/>
      <c r="BB57" s="780" t="s">
        <v>594</v>
      </c>
      <c r="BC57" s="780"/>
      <c r="BD57" s="780"/>
      <c r="BE57" s="780"/>
      <c r="BF57" s="1028" t="s">
        <v>595</v>
      </c>
      <c r="BG57" s="780"/>
      <c r="BH57" s="780"/>
      <c r="BI57" s="1029"/>
      <c r="BJ57" s="30"/>
    </row>
    <row r="58" spans="1:62" ht="19.5" customHeight="1" thickBot="1" x14ac:dyDescent="0.2">
      <c r="A58" s="1150"/>
      <c r="B58" s="1150"/>
      <c r="C58" s="1150"/>
      <c r="D58" s="1150"/>
      <c r="E58" s="1150"/>
      <c r="F58" s="1150"/>
      <c r="G58" s="1150"/>
      <c r="H58" s="1150"/>
      <c r="I58" s="1150"/>
      <c r="J58" s="1150"/>
      <c r="K58" s="1150"/>
      <c r="L58" s="1150"/>
      <c r="M58" s="1150"/>
      <c r="N58" s="1152"/>
      <c r="O58" s="1152"/>
      <c r="P58" s="1152"/>
      <c r="Q58" s="1152"/>
      <c r="R58" s="1152"/>
      <c r="S58" s="1152"/>
      <c r="T58" s="1152"/>
      <c r="U58" s="1152"/>
      <c r="V58" s="1153"/>
      <c r="W58" s="1153"/>
      <c r="X58" s="1153"/>
      <c r="Y58" s="1154"/>
      <c r="Z58" s="1155"/>
      <c r="AA58" s="1153"/>
      <c r="AB58" s="1153"/>
      <c r="AC58" s="1156"/>
      <c r="AD58" s="30"/>
      <c r="AE58" s="1023"/>
      <c r="AF58" s="299"/>
      <c r="AG58" s="1353"/>
      <c r="AH58" s="1300"/>
      <c r="AI58" s="1300"/>
      <c r="AJ58" s="1300"/>
      <c r="AK58" s="1300"/>
      <c r="AL58" s="1300"/>
      <c r="AM58" s="1300"/>
      <c r="AN58" s="1300"/>
      <c r="AO58" s="1300"/>
      <c r="AP58" s="1300"/>
      <c r="AQ58" s="1300"/>
      <c r="AR58" s="1300"/>
      <c r="AS58" s="1354"/>
      <c r="AT58" s="1343"/>
      <c r="AU58" s="1344"/>
      <c r="AV58" s="1344"/>
      <c r="AW58" s="1344"/>
      <c r="AX58" s="1345"/>
      <c r="AY58" s="1343"/>
      <c r="AZ58" s="1344"/>
      <c r="BA58" s="1345"/>
      <c r="BB58" s="1030" t="s">
        <v>629</v>
      </c>
      <c r="BC58" s="1030"/>
      <c r="BD58" s="1030"/>
      <c r="BE58" s="1031"/>
      <c r="BF58" s="1032" t="s">
        <v>630</v>
      </c>
      <c r="BG58" s="1030"/>
      <c r="BH58" s="1030"/>
      <c r="BI58" s="1033"/>
      <c r="BJ58" s="30"/>
    </row>
    <row r="59" spans="1:62" ht="9.75" customHeight="1" thickTop="1" x14ac:dyDescent="0.15">
      <c r="A59" s="1149"/>
      <c r="B59" s="1149"/>
      <c r="C59" s="1149"/>
      <c r="D59" s="1149"/>
      <c r="E59" s="1149"/>
      <c r="F59" s="1149"/>
      <c r="G59" s="1149"/>
      <c r="H59" s="1149"/>
      <c r="I59" s="1149"/>
      <c r="J59" s="1149"/>
      <c r="K59" s="1149"/>
      <c r="L59" s="1149"/>
      <c r="M59" s="1149"/>
      <c r="N59" s="1151"/>
      <c r="O59" s="1151"/>
      <c r="P59" s="1151"/>
      <c r="Q59" s="1151"/>
      <c r="R59" s="1151"/>
      <c r="S59" s="1151"/>
      <c r="T59" s="1151"/>
      <c r="U59" s="1151"/>
      <c r="V59" s="780" t="s">
        <v>594</v>
      </c>
      <c r="W59" s="780"/>
      <c r="X59" s="780"/>
      <c r="Y59" s="780"/>
      <c r="Z59" s="1028" t="s">
        <v>595</v>
      </c>
      <c r="AA59" s="780"/>
      <c r="AB59" s="780"/>
      <c r="AC59" s="1029"/>
      <c r="AD59" s="30"/>
      <c r="AE59" s="30"/>
      <c r="AF59" s="30"/>
      <c r="AG59" s="1355" t="s">
        <v>628</v>
      </c>
      <c r="AH59" s="1356"/>
      <c r="AI59" s="1356"/>
      <c r="AJ59" s="1356"/>
      <c r="AK59" s="1356"/>
      <c r="AL59" s="1356"/>
      <c r="AM59" s="1356"/>
      <c r="AN59" s="1356"/>
      <c r="AO59" s="1356"/>
      <c r="AP59" s="1356"/>
      <c r="AQ59" s="1356"/>
      <c r="AR59" s="1356"/>
      <c r="AS59" s="1357"/>
      <c r="AT59" s="1340">
        <v>45383</v>
      </c>
      <c r="AU59" s="1341"/>
      <c r="AV59" s="1341"/>
      <c r="AW59" s="1341"/>
      <c r="AX59" s="1342"/>
      <c r="AY59" s="1340">
        <v>46082</v>
      </c>
      <c r="AZ59" s="1341"/>
      <c r="BA59" s="1342"/>
      <c r="BB59" s="780" t="s">
        <v>594</v>
      </c>
      <c r="BC59" s="780"/>
      <c r="BD59" s="780"/>
      <c r="BE59" s="780"/>
      <c r="BF59" s="1028" t="s">
        <v>595</v>
      </c>
      <c r="BG59" s="780"/>
      <c r="BH59" s="780"/>
      <c r="BI59" s="1029"/>
      <c r="BJ59" s="30"/>
    </row>
    <row r="60" spans="1:62" ht="19.5" customHeight="1" x14ac:dyDescent="0.15">
      <c r="A60" s="1150"/>
      <c r="B60" s="1150"/>
      <c r="C60" s="1150"/>
      <c r="D60" s="1150"/>
      <c r="E60" s="1150"/>
      <c r="F60" s="1150"/>
      <c r="G60" s="1150"/>
      <c r="H60" s="1150"/>
      <c r="I60" s="1150"/>
      <c r="J60" s="1150"/>
      <c r="K60" s="1150"/>
      <c r="L60" s="1150"/>
      <c r="M60" s="1150"/>
      <c r="N60" s="1152"/>
      <c r="O60" s="1152"/>
      <c r="P60" s="1152"/>
      <c r="Q60" s="1152"/>
      <c r="R60" s="1152"/>
      <c r="S60" s="1152"/>
      <c r="T60" s="1152"/>
      <c r="U60" s="1152"/>
      <c r="V60" s="1153"/>
      <c r="W60" s="1153"/>
      <c r="X60" s="1153"/>
      <c r="Y60" s="1154"/>
      <c r="Z60" s="1155"/>
      <c r="AA60" s="1153"/>
      <c r="AB60" s="1153"/>
      <c r="AC60" s="1156"/>
      <c r="AD60" s="30"/>
      <c r="AG60" s="1350"/>
      <c r="AH60" s="1351"/>
      <c r="AI60" s="1351"/>
      <c r="AJ60" s="1351"/>
      <c r="AK60" s="1351"/>
      <c r="AL60" s="1351"/>
      <c r="AM60" s="1351"/>
      <c r="AN60" s="1351"/>
      <c r="AO60" s="1351"/>
      <c r="AP60" s="1351"/>
      <c r="AQ60" s="1351"/>
      <c r="AR60" s="1351"/>
      <c r="AS60" s="1352"/>
      <c r="AT60" s="1343"/>
      <c r="AU60" s="1344"/>
      <c r="AV60" s="1344"/>
      <c r="AW60" s="1344"/>
      <c r="AX60" s="1345"/>
      <c r="AY60" s="1343"/>
      <c r="AZ60" s="1344"/>
      <c r="BA60" s="1345"/>
      <c r="BB60" s="1030" t="s">
        <v>608</v>
      </c>
      <c r="BC60" s="1030"/>
      <c r="BD60" s="1030"/>
      <c r="BE60" s="1031"/>
      <c r="BF60" s="1032" t="s">
        <v>640</v>
      </c>
      <c r="BG60" s="1030"/>
      <c r="BH60" s="1030"/>
      <c r="BI60" s="1033"/>
      <c r="BJ60" s="30"/>
    </row>
    <row r="61" spans="1:62" ht="9.75" customHeight="1" x14ac:dyDescent="0.15">
      <c r="A61" s="1149"/>
      <c r="B61" s="1149"/>
      <c r="C61" s="1149"/>
      <c r="D61" s="1149"/>
      <c r="E61" s="1149"/>
      <c r="F61" s="1149"/>
      <c r="G61" s="1149"/>
      <c r="H61" s="1149"/>
      <c r="I61" s="1149"/>
      <c r="J61" s="1149"/>
      <c r="K61" s="1149"/>
      <c r="L61" s="1149"/>
      <c r="M61" s="1149"/>
      <c r="N61" s="1151"/>
      <c r="O61" s="1151"/>
      <c r="P61" s="1151"/>
      <c r="Q61" s="1151"/>
      <c r="R61" s="1151"/>
      <c r="S61" s="1151"/>
      <c r="T61" s="1151"/>
      <c r="U61" s="1151"/>
      <c r="V61" s="780" t="s">
        <v>594</v>
      </c>
      <c r="W61" s="780"/>
      <c r="X61" s="780"/>
      <c r="Y61" s="780"/>
      <c r="Z61" s="1028" t="s">
        <v>595</v>
      </c>
      <c r="AA61" s="780"/>
      <c r="AB61" s="780"/>
      <c r="AC61" s="1029"/>
      <c r="AD61" s="30"/>
      <c r="AG61" s="1018"/>
      <c r="AH61" s="1018"/>
      <c r="AI61" s="1018"/>
      <c r="AJ61" s="1018"/>
      <c r="AK61" s="1018"/>
      <c r="AL61" s="1018"/>
      <c r="AM61" s="1018"/>
      <c r="AN61" s="1018"/>
      <c r="AO61" s="1018"/>
      <c r="AP61" s="1018"/>
      <c r="AQ61" s="1018"/>
      <c r="AR61" s="1018"/>
      <c r="AS61" s="1018"/>
      <c r="AT61" s="1020"/>
      <c r="AU61" s="1020"/>
      <c r="AV61" s="1020"/>
      <c r="AW61" s="1020"/>
      <c r="AX61" s="1020"/>
      <c r="AY61" s="1020"/>
      <c r="AZ61" s="1020"/>
      <c r="BA61" s="1020"/>
      <c r="BB61" s="780" t="s">
        <v>594</v>
      </c>
      <c r="BC61" s="780"/>
      <c r="BD61" s="780"/>
      <c r="BE61" s="780"/>
      <c r="BF61" s="1028" t="s">
        <v>595</v>
      </c>
      <c r="BG61" s="780"/>
      <c r="BH61" s="780"/>
      <c r="BI61" s="1029"/>
      <c r="BJ61" s="30"/>
    </row>
    <row r="62" spans="1:62" ht="19.5" customHeight="1" x14ac:dyDescent="0.15">
      <c r="A62" s="1150"/>
      <c r="B62" s="1150"/>
      <c r="C62" s="1150"/>
      <c r="D62" s="1150"/>
      <c r="E62" s="1150"/>
      <c r="F62" s="1150"/>
      <c r="G62" s="1150"/>
      <c r="H62" s="1150"/>
      <c r="I62" s="1150"/>
      <c r="J62" s="1150"/>
      <c r="K62" s="1150"/>
      <c r="L62" s="1150"/>
      <c r="M62" s="1150"/>
      <c r="N62" s="1152"/>
      <c r="O62" s="1152"/>
      <c r="P62" s="1152"/>
      <c r="Q62" s="1152"/>
      <c r="R62" s="1152"/>
      <c r="S62" s="1152"/>
      <c r="T62" s="1152"/>
      <c r="U62" s="1152"/>
      <c r="V62" s="1153"/>
      <c r="W62" s="1153"/>
      <c r="X62" s="1153"/>
      <c r="Y62" s="1154"/>
      <c r="Z62" s="1155"/>
      <c r="AA62" s="1153"/>
      <c r="AB62" s="1153"/>
      <c r="AC62" s="1156"/>
      <c r="AD62" s="30"/>
      <c r="AE62" s="30"/>
      <c r="AF62" s="30"/>
      <c r="AG62" s="1019"/>
      <c r="AH62" s="1019"/>
      <c r="AI62" s="1019"/>
      <c r="AJ62" s="1019"/>
      <c r="AK62" s="1019"/>
      <c r="AL62" s="1019"/>
      <c r="AM62" s="1019"/>
      <c r="AN62" s="1019"/>
      <c r="AO62" s="1019"/>
      <c r="AP62" s="1019"/>
      <c r="AQ62" s="1019"/>
      <c r="AR62" s="1019"/>
      <c r="AS62" s="1019"/>
      <c r="AT62" s="1021"/>
      <c r="AU62" s="1021"/>
      <c r="AV62" s="1021"/>
      <c r="AW62" s="1021"/>
      <c r="AX62" s="1021"/>
      <c r="AY62" s="1021"/>
      <c r="AZ62" s="1021"/>
      <c r="BA62" s="1021"/>
      <c r="BB62" s="1030"/>
      <c r="BC62" s="1030"/>
      <c r="BD62" s="1030"/>
      <c r="BE62" s="1031"/>
      <c r="BF62" s="1032"/>
      <c r="BG62" s="1030"/>
      <c r="BH62" s="1030"/>
      <c r="BI62" s="1033"/>
      <c r="BJ62" s="30"/>
    </row>
    <row r="63" spans="1:62" ht="9.75" customHeight="1" x14ac:dyDescent="0.15">
      <c r="A63" s="1149"/>
      <c r="B63" s="1149"/>
      <c r="C63" s="1149"/>
      <c r="D63" s="1149"/>
      <c r="E63" s="1149"/>
      <c r="F63" s="1149"/>
      <c r="G63" s="1149"/>
      <c r="H63" s="1149"/>
      <c r="I63" s="1149"/>
      <c r="J63" s="1149"/>
      <c r="K63" s="1149"/>
      <c r="L63" s="1149"/>
      <c r="M63" s="1149"/>
      <c r="N63" s="1151"/>
      <c r="O63" s="1151"/>
      <c r="P63" s="1151"/>
      <c r="Q63" s="1151"/>
      <c r="R63" s="1151"/>
      <c r="S63" s="1151"/>
      <c r="T63" s="1151"/>
      <c r="U63" s="1151"/>
      <c r="V63" s="780" t="s">
        <v>594</v>
      </c>
      <c r="W63" s="780"/>
      <c r="X63" s="780"/>
      <c r="Y63" s="780"/>
      <c r="Z63" s="1028" t="s">
        <v>595</v>
      </c>
      <c r="AA63" s="780"/>
      <c r="AB63" s="780"/>
      <c r="AC63" s="1029"/>
      <c r="AD63" s="30"/>
      <c r="AE63" s="30"/>
      <c r="AF63" s="30"/>
      <c r="AG63" s="1018"/>
      <c r="AH63" s="1018"/>
      <c r="AI63" s="1018"/>
      <c r="AJ63" s="1018"/>
      <c r="AK63" s="1018"/>
      <c r="AL63" s="1018"/>
      <c r="AM63" s="1018"/>
      <c r="AN63" s="1018"/>
      <c r="AO63" s="1018"/>
      <c r="AP63" s="1018"/>
      <c r="AQ63" s="1018"/>
      <c r="AR63" s="1018"/>
      <c r="AS63" s="1018"/>
      <c r="AT63" s="1020"/>
      <c r="AU63" s="1020"/>
      <c r="AV63" s="1020"/>
      <c r="AW63" s="1020"/>
      <c r="AX63" s="1020"/>
      <c r="AY63" s="1020"/>
      <c r="AZ63" s="1020"/>
      <c r="BA63" s="1020"/>
      <c r="BB63" s="780" t="s">
        <v>594</v>
      </c>
      <c r="BC63" s="780"/>
      <c r="BD63" s="780"/>
      <c r="BE63" s="780"/>
      <c r="BF63" s="1028" t="s">
        <v>595</v>
      </c>
      <c r="BG63" s="780"/>
      <c r="BH63" s="780"/>
      <c r="BI63" s="1029"/>
      <c r="BJ63" s="30"/>
    </row>
    <row r="64" spans="1:62" ht="19.5" customHeight="1" x14ac:dyDescent="0.15">
      <c r="A64" s="1150"/>
      <c r="B64" s="1150"/>
      <c r="C64" s="1150"/>
      <c r="D64" s="1150"/>
      <c r="E64" s="1150"/>
      <c r="F64" s="1150"/>
      <c r="G64" s="1150"/>
      <c r="H64" s="1150"/>
      <c r="I64" s="1150"/>
      <c r="J64" s="1150"/>
      <c r="K64" s="1150"/>
      <c r="L64" s="1150"/>
      <c r="M64" s="1150"/>
      <c r="N64" s="1152"/>
      <c r="O64" s="1152"/>
      <c r="P64" s="1152"/>
      <c r="Q64" s="1152"/>
      <c r="R64" s="1152"/>
      <c r="S64" s="1152"/>
      <c r="T64" s="1152"/>
      <c r="U64" s="1152"/>
      <c r="V64" s="1153"/>
      <c r="W64" s="1153"/>
      <c r="X64" s="1153"/>
      <c r="Y64" s="1154"/>
      <c r="Z64" s="1155"/>
      <c r="AA64" s="1153"/>
      <c r="AB64" s="1153"/>
      <c r="AC64" s="1156"/>
      <c r="AD64" s="30"/>
      <c r="AE64" s="30"/>
      <c r="AF64" s="30"/>
      <c r="AG64" s="1019"/>
      <c r="AH64" s="1019"/>
      <c r="AI64" s="1019"/>
      <c r="AJ64" s="1019"/>
      <c r="AK64" s="1019"/>
      <c r="AL64" s="1019"/>
      <c r="AM64" s="1019"/>
      <c r="AN64" s="1019"/>
      <c r="AO64" s="1019"/>
      <c r="AP64" s="1019"/>
      <c r="AQ64" s="1019"/>
      <c r="AR64" s="1019"/>
      <c r="AS64" s="1019"/>
      <c r="AT64" s="1021"/>
      <c r="AU64" s="1021"/>
      <c r="AV64" s="1021"/>
      <c r="AW64" s="1021"/>
      <c r="AX64" s="1021"/>
      <c r="AY64" s="1021"/>
      <c r="AZ64" s="1021"/>
      <c r="BA64" s="1021"/>
      <c r="BB64" s="1030"/>
      <c r="BC64" s="1030"/>
      <c r="BD64" s="1030"/>
      <c r="BE64" s="1031"/>
      <c r="BF64" s="1032"/>
      <c r="BG64" s="1030"/>
      <c r="BH64" s="1030"/>
      <c r="BI64" s="1033"/>
      <c r="BJ64" s="30"/>
    </row>
    <row r="65" spans="1:62" ht="9.75" customHeight="1" x14ac:dyDescent="0.15">
      <c r="A65" s="1149"/>
      <c r="B65" s="1149"/>
      <c r="C65" s="1149"/>
      <c r="D65" s="1149"/>
      <c r="E65" s="1149"/>
      <c r="F65" s="1149"/>
      <c r="G65" s="1149"/>
      <c r="H65" s="1149"/>
      <c r="I65" s="1149"/>
      <c r="J65" s="1149"/>
      <c r="K65" s="1149"/>
      <c r="L65" s="1149"/>
      <c r="M65" s="1149"/>
      <c r="N65" s="1151"/>
      <c r="O65" s="1151"/>
      <c r="P65" s="1151"/>
      <c r="Q65" s="1151"/>
      <c r="R65" s="1151"/>
      <c r="S65" s="1151"/>
      <c r="T65" s="1151"/>
      <c r="U65" s="1151"/>
      <c r="V65" s="780" t="s">
        <v>594</v>
      </c>
      <c r="W65" s="780"/>
      <c r="X65" s="780"/>
      <c r="Y65" s="780"/>
      <c r="Z65" s="1028" t="s">
        <v>595</v>
      </c>
      <c r="AA65" s="780"/>
      <c r="AB65" s="780"/>
      <c r="AC65" s="1029"/>
      <c r="AD65" s="30"/>
      <c r="AE65" s="30"/>
      <c r="AF65" s="30"/>
      <c r="AG65" s="1018"/>
      <c r="AH65" s="1018"/>
      <c r="AI65" s="1018"/>
      <c r="AJ65" s="1018"/>
      <c r="AK65" s="1018"/>
      <c r="AL65" s="1018"/>
      <c r="AM65" s="1018"/>
      <c r="AN65" s="1018"/>
      <c r="AO65" s="1018"/>
      <c r="AP65" s="1018"/>
      <c r="AQ65" s="1018"/>
      <c r="AR65" s="1018"/>
      <c r="AS65" s="1018"/>
      <c r="AT65" s="1020"/>
      <c r="AU65" s="1020"/>
      <c r="AV65" s="1020"/>
      <c r="AW65" s="1020"/>
      <c r="AX65" s="1020"/>
      <c r="AY65" s="1020"/>
      <c r="AZ65" s="1020"/>
      <c r="BA65" s="1020"/>
      <c r="BB65" s="780" t="s">
        <v>594</v>
      </c>
      <c r="BC65" s="780"/>
      <c r="BD65" s="780"/>
      <c r="BE65" s="780"/>
      <c r="BF65" s="1028" t="s">
        <v>595</v>
      </c>
      <c r="BG65" s="780"/>
      <c r="BH65" s="780"/>
      <c r="BI65" s="1029"/>
      <c r="BJ65" s="30"/>
    </row>
    <row r="66" spans="1:62" ht="19.5" customHeight="1" x14ac:dyDescent="0.15">
      <c r="A66" s="1150"/>
      <c r="B66" s="1150"/>
      <c r="C66" s="1150"/>
      <c r="D66" s="1150"/>
      <c r="E66" s="1150"/>
      <c r="F66" s="1150"/>
      <c r="G66" s="1150"/>
      <c r="H66" s="1150"/>
      <c r="I66" s="1150"/>
      <c r="J66" s="1150"/>
      <c r="K66" s="1150"/>
      <c r="L66" s="1150"/>
      <c r="M66" s="1150"/>
      <c r="N66" s="1152"/>
      <c r="O66" s="1152"/>
      <c r="P66" s="1152"/>
      <c r="Q66" s="1152"/>
      <c r="R66" s="1152"/>
      <c r="S66" s="1152"/>
      <c r="T66" s="1152"/>
      <c r="U66" s="1152"/>
      <c r="V66" s="1153"/>
      <c r="W66" s="1153"/>
      <c r="X66" s="1153"/>
      <c r="Y66" s="1154"/>
      <c r="Z66" s="1155"/>
      <c r="AA66" s="1153"/>
      <c r="AB66" s="1153"/>
      <c r="AC66" s="1156"/>
      <c r="AD66" s="30"/>
      <c r="AE66" s="30"/>
      <c r="AF66" s="30"/>
      <c r="AG66" s="1019"/>
      <c r="AH66" s="1019"/>
      <c r="AI66" s="1019"/>
      <c r="AJ66" s="1019"/>
      <c r="AK66" s="1019"/>
      <c r="AL66" s="1019"/>
      <c r="AM66" s="1019"/>
      <c r="AN66" s="1019"/>
      <c r="AO66" s="1019"/>
      <c r="AP66" s="1019"/>
      <c r="AQ66" s="1019"/>
      <c r="AR66" s="1019"/>
      <c r="AS66" s="1019"/>
      <c r="AT66" s="1021"/>
      <c r="AU66" s="1021"/>
      <c r="AV66" s="1021"/>
      <c r="AW66" s="1021"/>
      <c r="AX66" s="1021"/>
      <c r="AY66" s="1021"/>
      <c r="AZ66" s="1021"/>
      <c r="BA66" s="1021"/>
      <c r="BB66" s="1030"/>
      <c r="BC66" s="1030"/>
      <c r="BD66" s="1030"/>
      <c r="BE66" s="1031"/>
      <c r="BF66" s="1032"/>
      <c r="BG66" s="1030"/>
      <c r="BH66" s="1030"/>
      <c r="BI66" s="1033"/>
      <c r="BJ66" s="30"/>
    </row>
    <row r="67" spans="1:62" ht="9.75" customHeight="1" thickBot="1" x14ac:dyDescent="0.2">
      <c r="A67" s="1149"/>
      <c r="B67" s="1149"/>
      <c r="C67" s="1149"/>
      <c r="D67" s="1149"/>
      <c r="E67" s="1149"/>
      <c r="F67" s="1149"/>
      <c r="G67" s="1149"/>
      <c r="H67" s="1149"/>
      <c r="I67" s="1149"/>
      <c r="J67" s="1149"/>
      <c r="K67" s="1149"/>
      <c r="L67" s="1149"/>
      <c r="M67" s="1149"/>
      <c r="N67" s="1151"/>
      <c r="O67" s="1151"/>
      <c r="P67" s="1151"/>
      <c r="Q67" s="1151"/>
      <c r="R67" s="1151"/>
      <c r="S67" s="1151"/>
      <c r="T67" s="1151"/>
      <c r="U67" s="1151"/>
      <c r="V67" s="780" t="s">
        <v>594</v>
      </c>
      <c r="W67" s="780"/>
      <c r="X67" s="780"/>
      <c r="Y67" s="780"/>
      <c r="Z67" s="1028" t="s">
        <v>595</v>
      </c>
      <c r="AA67" s="780"/>
      <c r="AB67" s="780"/>
      <c r="AC67" s="1029"/>
      <c r="AD67" s="30"/>
      <c r="AE67" s="30"/>
      <c r="AF67" s="30"/>
      <c r="AG67" s="1018"/>
      <c r="AH67" s="1018"/>
      <c r="AI67" s="1018"/>
      <c r="AJ67" s="1018"/>
      <c r="AK67" s="1018"/>
      <c r="AL67" s="1018"/>
      <c r="AM67" s="1018"/>
      <c r="AN67" s="1018"/>
      <c r="AO67" s="1018"/>
      <c r="AP67" s="1018"/>
      <c r="AQ67" s="1018"/>
      <c r="AR67" s="1018"/>
      <c r="AS67" s="1018"/>
      <c r="AT67" s="1020"/>
      <c r="AU67" s="1020"/>
      <c r="AV67" s="1020"/>
      <c r="AW67" s="1020"/>
      <c r="AX67" s="1020"/>
      <c r="AY67" s="1020"/>
      <c r="AZ67" s="1020"/>
      <c r="BA67" s="1020"/>
      <c r="BB67" s="780" t="s">
        <v>594</v>
      </c>
      <c r="BC67" s="780"/>
      <c r="BD67" s="780"/>
      <c r="BE67" s="780"/>
      <c r="BF67" s="1028" t="s">
        <v>595</v>
      </c>
      <c r="BG67" s="780"/>
      <c r="BH67" s="780"/>
      <c r="BI67" s="1029"/>
      <c r="BJ67" s="30"/>
    </row>
    <row r="68" spans="1:62" ht="19.5" customHeight="1" thickTop="1" x14ac:dyDescent="0.15">
      <c r="A68" s="1150"/>
      <c r="B68" s="1150"/>
      <c r="C68" s="1150"/>
      <c r="D68" s="1150"/>
      <c r="E68" s="1150"/>
      <c r="F68" s="1150"/>
      <c r="G68" s="1150"/>
      <c r="H68" s="1150"/>
      <c r="I68" s="1150"/>
      <c r="J68" s="1150"/>
      <c r="K68" s="1150"/>
      <c r="L68" s="1150"/>
      <c r="M68" s="1150"/>
      <c r="N68" s="1152"/>
      <c r="O68" s="1152"/>
      <c r="P68" s="1152"/>
      <c r="Q68" s="1152"/>
      <c r="R68" s="1152"/>
      <c r="S68" s="1152"/>
      <c r="T68" s="1152"/>
      <c r="U68" s="1152"/>
      <c r="V68" s="1153"/>
      <c r="W68" s="1153"/>
      <c r="X68" s="1153"/>
      <c r="Y68" s="1154"/>
      <c r="Z68" s="1155"/>
      <c r="AA68" s="1153"/>
      <c r="AB68" s="1153"/>
      <c r="AC68" s="1156"/>
      <c r="AD68" s="30"/>
      <c r="AE68" s="1324" t="s">
        <v>643</v>
      </c>
      <c r="AF68" s="30"/>
      <c r="AG68" s="1019"/>
      <c r="AH68" s="1019"/>
      <c r="AI68" s="1019"/>
      <c r="AJ68" s="1019"/>
      <c r="AK68" s="1019"/>
      <c r="AL68" s="1019"/>
      <c r="AM68" s="1019"/>
      <c r="AN68" s="1019"/>
      <c r="AO68" s="1019"/>
      <c r="AP68" s="1019"/>
      <c r="AQ68" s="1019"/>
      <c r="AR68" s="1019"/>
      <c r="AS68" s="1019"/>
      <c r="AT68" s="1021"/>
      <c r="AU68" s="1021"/>
      <c r="AV68" s="1021"/>
      <c r="AW68" s="1021"/>
      <c r="AX68" s="1021"/>
      <c r="AY68" s="1021"/>
      <c r="AZ68" s="1021"/>
      <c r="BA68" s="1021"/>
      <c r="BB68" s="1030"/>
      <c r="BC68" s="1030"/>
      <c r="BD68" s="1030"/>
      <c r="BE68" s="1031"/>
      <c r="BF68" s="1032"/>
      <c r="BG68" s="1030"/>
      <c r="BH68" s="1030"/>
      <c r="BI68" s="1033"/>
      <c r="BJ68" s="30"/>
    </row>
    <row r="69" spans="1:62" ht="9.75" customHeight="1" x14ac:dyDescent="0.15">
      <c r="A69" s="1149"/>
      <c r="B69" s="1149"/>
      <c r="C69" s="1149"/>
      <c r="D69" s="1149"/>
      <c r="E69" s="1149"/>
      <c r="F69" s="1149"/>
      <c r="G69" s="1149"/>
      <c r="H69" s="1149"/>
      <c r="I69" s="1149"/>
      <c r="J69" s="1149"/>
      <c r="K69" s="1149"/>
      <c r="L69" s="1149"/>
      <c r="M69" s="1149"/>
      <c r="N69" s="1151"/>
      <c r="O69" s="1151"/>
      <c r="P69" s="1151"/>
      <c r="Q69" s="1151"/>
      <c r="R69" s="1151"/>
      <c r="S69" s="1151"/>
      <c r="T69" s="1151"/>
      <c r="U69" s="1151"/>
      <c r="V69" s="780" t="s">
        <v>594</v>
      </c>
      <c r="W69" s="780"/>
      <c r="X69" s="780"/>
      <c r="Y69" s="780"/>
      <c r="Z69" s="1028" t="s">
        <v>595</v>
      </c>
      <c r="AA69" s="780"/>
      <c r="AB69" s="780"/>
      <c r="AC69" s="1029"/>
      <c r="AD69" s="30"/>
      <c r="AE69" s="1325"/>
      <c r="AF69" s="30"/>
      <c r="AG69" s="1018"/>
      <c r="AH69" s="1018"/>
      <c r="AI69" s="1018"/>
      <c r="AJ69" s="1018"/>
      <c r="AK69" s="1018"/>
      <c r="AL69" s="1018"/>
      <c r="AM69" s="1018"/>
      <c r="AN69" s="1018"/>
      <c r="AO69" s="1018"/>
      <c r="AP69" s="1018"/>
      <c r="AQ69" s="1018"/>
      <c r="AR69" s="1018"/>
      <c r="AS69" s="1018"/>
      <c r="AT69" s="1020"/>
      <c r="AU69" s="1020"/>
      <c r="AV69" s="1020"/>
      <c r="AW69" s="1020"/>
      <c r="AX69" s="1020"/>
      <c r="AY69" s="1020"/>
      <c r="AZ69" s="1020"/>
      <c r="BA69" s="1020"/>
      <c r="BB69" s="780" t="s">
        <v>594</v>
      </c>
      <c r="BC69" s="780"/>
      <c r="BD69" s="780"/>
      <c r="BE69" s="780"/>
      <c r="BF69" s="1028" t="s">
        <v>595</v>
      </c>
      <c r="BG69" s="780"/>
      <c r="BH69" s="780"/>
      <c r="BI69" s="1029"/>
      <c r="BJ69" s="30"/>
    </row>
    <row r="70" spans="1:62" ht="19.5" customHeight="1" thickBot="1" x14ac:dyDescent="0.2">
      <c r="A70" s="1334"/>
      <c r="B70" s="1334"/>
      <c r="C70" s="1334"/>
      <c r="D70" s="1334"/>
      <c r="E70" s="1334"/>
      <c r="F70" s="1334"/>
      <c r="G70" s="1334"/>
      <c r="H70" s="1334"/>
      <c r="I70" s="1334"/>
      <c r="J70" s="1334"/>
      <c r="K70" s="1334"/>
      <c r="L70" s="1334"/>
      <c r="M70" s="1334"/>
      <c r="N70" s="1293"/>
      <c r="O70" s="1293"/>
      <c r="P70" s="1293"/>
      <c r="Q70" s="1293"/>
      <c r="R70" s="1293"/>
      <c r="S70" s="1293"/>
      <c r="T70" s="1293"/>
      <c r="U70" s="1293"/>
      <c r="V70" s="1294"/>
      <c r="W70" s="1294"/>
      <c r="X70" s="1294"/>
      <c r="Y70" s="1295"/>
      <c r="Z70" s="1296"/>
      <c r="AA70" s="1294"/>
      <c r="AB70" s="1294"/>
      <c r="AC70" s="1297"/>
      <c r="AD70" s="30"/>
      <c r="AE70" s="1325"/>
      <c r="AF70" s="30"/>
      <c r="AG70" s="1019"/>
      <c r="AH70" s="1019"/>
      <c r="AI70" s="1019"/>
      <c r="AJ70" s="1019"/>
      <c r="AK70" s="1019"/>
      <c r="AL70" s="1019"/>
      <c r="AM70" s="1019"/>
      <c r="AN70" s="1019"/>
      <c r="AO70" s="1019"/>
      <c r="AP70" s="1019"/>
      <c r="AQ70" s="1019"/>
      <c r="AR70" s="1019"/>
      <c r="AS70" s="1019"/>
      <c r="AT70" s="1021"/>
      <c r="AU70" s="1021"/>
      <c r="AV70" s="1021"/>
      <c r="AW70" s="1021"/>
      <c r="AX70" s="1021"/>
      <c r="AY70" s="1021"/>
      <c r="AZ70" s="1021"/>
      <c r="BA70" s="1021"/>
      <c r="BB70" s="1030"/>
      <c r="BC70" s="1030"/>
      <c r="BD70" s="1030"/>
      <c r="BE70" s="1031"/>
      <c r="BF70" s="1301"/>
      <c r="BG70" s="1302"/>
      <c r="BH70" s="1302"/>
      <c r="BI70" s="1303"/>
      <c r="BJ70" s="30"/>
    </row>
    <row r="71" spans="1:62" ht="9.75" customHeight="1" thickTop="1" thickBot="1" x14ac:dyDescent="0.2">
      <c r="A71" s="1298" t="s">
        <v>638</v>
      </c>
      <c r="B71" s="1044"/>
      <c r="C71" s="1044"/>
      <c r="D71" s="1042" t="str">
        <f>D21</f>
        <v>チェックリストに入力してください。</v>
      </c>
      <c r="E71" s="1042"/>
      <c r="F71" s="1042"/>
      <c r="G71" s="1042"/>
      <c r="H71" s="1042" t="str">
        <f>I21</f>
        <v>チェックリストに入力してください。</v>
      </c>
      <c r="I71" s="1042"/>
      <c r="J71" s="1042"/>
      <c r="K71" s="1042"/>
      <c r="L71" s="1044" t="s">
        <v>635</v>
      </c>
      <c r="M71" s="1045"/>
      <c r="N71" s="1048">
        <f>E23</f>
        <v>2026</v>
      </c>
      <c r="O71" s="1044"/>
      <c r="P71" s="1044" t="s">
        <v>636</v>
      </c>
      <c r="Q71" s="1050" t="str">
        <f>H23</f>
        <v>4</v>
      </c>
      <c r="R71" s="1045" t="s">
        <v>637</v>
      </c>
      <c r="S71" s="1332"/>
      <c r="T71" s="1332"/>
      <c r="U71" s="1332"/>
      <c r="V71" s="1034" t="s">
        <v>594</v>
      </c>
      <c r="W71" s="1034"/>
      <c r="X71" s="1034"/>
      <c r="Y71" s="1034"/>
      <c r="Z71" s="1165" t="s">
        <v>595</v>
      </c>
      <c r="AA71" s="1034"/>
      <c r="AB71" s="1034"/>
      <c r="AC71" s="1166"/>
      <c r="AD71" s="30"/>
      <c r="AE71" s="1325"/>
      <c r="AF71" s="30"/>
      <c r="AG71" s="1298" t="s">
        <v>638</v>
      </c>
      <c r="AH71" s="1044"/>
      <c r="AI71" s="1044"/>
      <c r="AJ71" s="1042" t="str">
        <f>AJ21</f>
        <v>経済学研究科</v>
      </c>
      <c r="AK71" s="1042"/>
      <c r="AL71" s="1042"/>
      <c r="AM71" s="1042"/>
      <c r="AN71" s="1042" t="str">
        <f>AO21</f>
        <v>（後期）博士課程</v>
      </c>
      <c r="AO71" s="1042"/>
      <c r="AP71" s="1042"/>
      <c r="AQ71" s="1042"/>
      <c r="AR71" s="1044" t="s">
        <v>635</v>
      </c>
      <c r="AS71" s="1045"/>
      <c r="AT71" s="1048">
        <f>AK23</f>
        <v>2026</v>
      </c>
      <c r="AU71" s="1044"/>
      <c r="AV71" s="1044" t="s">
        <v>636</v>
      </c>
      <c r="AW71" s="1050" t="str">
        <f>AN23</f>
        <v>4</v>
      </c>
      <c r="AX71" s="1045" t="s">
        <v>637</v>
      </c>
      <c r="AY71" s="1338"/>
      <c r="AZ71" s="1338"/>
      <c r="BA71" s="1338"/>
      <c r="BB71" s="1034" t="s">
        <v>594</v>
      </c>
      <c r="BC71" s="1034"/>
      <c r="BD71" s="1034"/>
      <c r="BE71" s="1034"/>
      <c r="BF71" s="1035" t="s">
        <v>595</v>
      </c>
      <c r="BG71" s="1036"/>
      <c r="BH71" s="1036"/>
      <c r="BI71" s="1037"/>
      <c r="BJ71" s="30"/>
    </row>
    <row r="72" spans="1:62" ht="19.5" customHeight="1" thickTop="1" thickBot="1" x14ac:dyDescent="0.2">
      <c r="A72" s="1330"/>
      <c r="B72" s="1327"/>
      <c r="C72" s="1327"/>
      <c r="D72" s="1331"/>
      <c r="E72" s="1331"/>
      <c r="F72" s="1331"/>
      <c r="G72" s="1331"/>
      <c r="H72" s="1331"/>
      <c r="I72" s="1331"/>
      <c r="J72" s="1331"/>
      <c r="K72" s="1331"/>
      <c r="L72" s="1327"/>
      <c r="M72" s="1328"/>
      <c r="N72" s="1329"/>
      <c r="O72" s="1327"/>
      <c r="P72" s="1327"/>
      <c r="Q72" s="1327"/>
      <c r="R72" s="1328"/>
      <c r="S72" s="1333"/>
      <c r="T72" s="1333"/>
      <c r="U72" s="1333"/>
      <c r="V72" s="1316" t="s">
        <v>639</v>
      </c>
      <c r="W72" s="1316"/>
      <c r="X72" s="1316"/>
      <c r="Y72" s="1317"/>
      <c r="Z72" s="1318" t="s">
        <v>641</v>
      </c>
      <c r="AA72" s="1319"/>
      <c r="AB72" s="1319"/>
      <c r="AC72" s="1320"/>
      <c r="AD72" s="280"/>
      <c r="AE72" s="1326"/>
      <c r="AF72" s="300"/>
      <c r="AG72" s="1299"/>
      <c r="AH72" s="1300"/>
      <c r="AI72" s="1300"/>
      <c r="AJ72" s="1043"/>
      <c r="AK72" s="1043"/>
      <c r="AL72" s="1043"/>
      <c r="AM72" s="1043"/>
      <c r="AN72" s="1043"/>
      <c r="AO72" s="1043"/>
      <c r="AP72" s="1043"/>
      <c r="AQ72" s="1043"/>
      <c r="AR72" s="1046"/>
      <c r="AS72" s="1047"/>
      <c r="AT72" s="1049"/>
      <c r="AU72" s="1046"/>
      <c r="AV72" s="1046"/>
      <c r="AW72" s="1046"/>
      <c r="AX72" s="1047"/>
      <c r="AY72" s="1339"/>
      <c r="AZ72" s="1339"/>
      <c r="BA72" s="1339"/>
      <c r="BB72" s="1038" t="s">
        <v>639</v>
      </c>
      <c r="BC72" s="1038"/>
      <c r="BD72" s="1038"/>
      <c r="BE72" s="1038"/>
      <c r="BF72" s="1039" t="s">
        <v>642</v>
      </c>
      <c r="BG72" s="1040"/>
      <c r="BH72" s="1040"/>
      <c r="BI72" s="1041"/>
      <c r="BJ72" s="30"/>
    </row>
    <row r="73" spans="1:62" ht="19.5" customHeight="1" thickTop="1" thickBot="1" x14ac:dyDescent="0.3">
      <c r="A73" s="279" t="s">
        <v>744</v>
      </c>
      <c r="AC73" s="71"/>
      <c r="AD73" s="30"/>
      <c r="AF73" s="30"/>
      <c r="AG73" s="301" t="s">
        <v>744</v>
      </c>
      <c r="AH73" s="302"/>
      <c r="AI73" s="302"/>
      <c r="AJ73" s="302"/>
      <c r="AK73" s="302"/>
      <c r="AL73" s="302"/>
      <c r="AM73" s="302"/>
      <c r="AN73" s="302"/>
      <c r="AO73" s="302"/>
      <c r="AP73" s="302"/>
      <c r="AQ73" s="302"/>
      <c r="AR73" s="302"/>
      <c r="AS73" s="302"/>
      <c r="AT73" s="302"/>
      <c r="AU73" s="302"/>
      <c r="AV73" s="302"/>
      <c r="AW73" s="302"/>
      <c r="AX73" s="302"/>
      <c r="AY73" s="302"/>
      <c r="AZ73" s="302"/>
      <c r="BA73" s="302"/>
      <c r="BB73" s="302"/>
      <c r="BC73" s="302"/>
      <c r="BD73" s="302"/>
      <c r="BE73" s="302"/>
      <c r="BF73" s="302"/>
      <c r="BI73" s="71"/>
      <c r="BJ73" s="30"/>
    </row>
    <row r="74" spans="1:62" ht="23.25" customHeight="1" thickTop="1" thickBot="1" x14ac:dyDescent="0.2">
      <c r="A74" s="411" t="s">
        <v>101</v>
      </c>
      <c r="B74" s="412"/>
      <c r="C74" s="32" t="s">
        <v>102</v>
      </c>
      <c r="D74" s="33"/>
      <c r="E74" s="202" t="s">
        <v>104</v>
      </c>
      <c r="F74" s="34" t="s">
        <v>105</v>
      </c>
      <c r="G74" s="33"/>
      <c r="H74" s="202" t="s">
        <v>104</v>
      </c>
      <c r="I74" s="34" t="s">
        <v>106</v>
      </c>
      <c r="J74" s="33"/>
      <c r="K74" s="499" t="s">
        <v>107</v>
      </c>
      <c r="L74" s="499"/>
      <c r="M74" s="33"/>
      <c r="N74" s="411" t="s">
        <v>108</v>
      </c>
      <c r="O74" s="499"/>
      <c r="P74" s="499"/>
      <c r="Q74" s="499"/>
      <c r="R74" s="499"/>
      <c r="S74" s="499"/>
      <c r="T74" s="201"/>
      <c r="U74" s="499" t="s">
        <v>109</v>
      </c>
      <c r="V74" s="499"/>
      <c r="W74" s="499" t="s">
        <v>110</v>
      </c>
      <c r="X74" s="499"/>
      <c r="Y74" s="401"/>
      <c r="Z74" s="401"/>
      <c r="AA74" s="31" t="s">
        <v>47</v>
      </c>
      <c r="AB74" s="199"/>
      <c r="AC74" s="35" t="s">
        <v>111</v>
      </c>
      <c r="AD74" s="30"/>
      <c r="AE74" s="303" t="s">
        <v>466</v>
      </c>
      <c r="AF74" s="304"/>
      <c r="AG74" s="411" t="s">
        <v>101</v>
      </c>
      <c r="AH74" s="412"/>
      <c r="AI74" s="32" t="s">
        <v>102</v>
      </c>
      <c r="AJ74" s="305" t="s">
        <v>103</v>
      </c>
      <c r="AK74" s="202" t="s">
        <v>104</v>
      </c>
      <c r="AL74" s="34" t="s">
        <v>105</v>
      </c>
      <c r="AM74" s="305"/>
      <c r="AN74" s="202" t="s">
        <v>104</v>
      </c>
      <c r="AO74" s="34" t="s">
        <v>106</v>
      </c>
      <c r="AP74" s="305"/>
      <c r="AQ74" s="499" t="s">
        <v>107</v>
      </c>
      <c r="AR74" s="499"/>
      <c r="AS74" s="305"/>
      <c r="AT74" s="411" t="s">
        <v>108</v>
      </c>
      <c r="AU74" s="499"/>
      <c r="AV74" s="499"/>
      <c r="AW74" s="499"/>
      <c r="AX74" s="499"/>
      <c r="AY74" s="499"/>
      <c r="AZ74" s="306">
        <v>1</v>
      </c>
      <c r="BA74" s="499" t="s">
        <v>109</v>
      </c>
      <c r="BB74" s="499"/>
      <c r="BC74" s="499" t="s">
        <v>110</v>
      </c>
      <c r="BD74" s="499"/>
      <c r="BE74" s="1017">
        <v>2019</v>
      </c>
      <c r="BF74" s="1017"/>
      <c r="BG74" s="31" t="s">
        <v>47</v>
      </c>
      <c r="BH74" s="307">
        <v>12</v>
      </c>
      <c r="BI74" s="35" t="s">
        <v>111</v>
      </c>
      <c r="BJ74" s="30"/>
    </row>
    <row r="75" spans="1:62" ht="23.25" customHeight="1" thickTop="1" x14ac:dyDescent="0.15">
      <c r="A75" s="411" t="s">
        <v>112</v>
      </c>
      <c r="B75" s="412"/>
      <c r="C75" s="36" t="s">
        <v>113</v>
      </c>
      <c r="D75" s="33"/>
      <c r="E75" s="202" t="s">
        <v>104</v>
      </c>
      <c r="F75" s="31" t="s">
        <v>102</v>
      </c>
      <c r="G75" s="33"/>
      <c r="H75" s="202" t="s">
        <v>104</v>
      </c>
      <c r="I75" s="31" t="s">
        <v>105</v>
      </c>
      <c r="J75" s="33"/>
      <c r="K75" s="202" t="s">
        <v>104</v>
      </c>
      <c r="L75" s="31" t="s">
        <v>106</v>
      </c>
      <c r="M75" s="33"/>
      <c r="N75" s="202" t="s">
        <v>104</v>
      </c>
      <c r="O75" s="37" t="s">
        <v>114</v>
      </c>
      <c r="P75" s="37"/>
      <c r="Q75" s="33"/>
      <c r="R75" s="32" t="s">
        <v>115</v>
      </c>
      <c r="S75" s="31"/>
      <c r="T75" s="1158"/>
      <c r="U75" s="1158"/>
      <c r="V75" s="1158"/>
      <c r="W75" s="499" t="s">
        <v>110</v>
      </c>
      <c r="X75" s="499"/>
      <c r="Y75" s="401"/>
      <c r="Z75" s="401"/>
      <c r="AA75" s="31" t="s">
        <v>47</v>
      </c>
      <c r="AB75" s="199"/>
      <c r="AC75" s="35" t="s">
        <v>111</v>
      </c>
      <c r="AD75" s="30"/>
      <c r="AE75" s="308" t="s">
        <v>467</v>
      </c>
      <c r="AF75" s="30"/>
      <c r="AG75" s="411" t="s">
        <v>112</v>
      </c>
      <c r="AH75" s="412"/>
      <c r="AI75" s="36" t="s">
        <v>113</v>
      </c>
      <c r="AJ75" s="305"/>
      <c r="AK75" s="202" t="s">
        <v>104</v>
      </c>
      <c r="AL75" s="31" t="s">
        <v>102</v>
      </c>
      <c r="AM75" s="305" t="s">
        <v>103</v>
      </c>
      <c r="AN75" s="202" t="s">
        <v>104</v>
      </c>
      <c r="AO75" s="31" t="s">
        <v>105</v>
      </c>
      <c r="AP75" s="305"/>
      <c r="AQ75" s="202" t="s">
        <v>104</v>
      </c>
      <c r="AR75" s="31" t="s">
        <v>106</v>
      </c>
      <c r="AS75" s="305"/>
      <c r="AT75" s="202" t="s">
        <v>104</v>
      </c>
      <c r="AU75" s="37" t="s">
        <v>114</v>
      </c>
      <c r="AV75" s="37"/>
      <c r="AW75" s="305"/>
      <c r="AX75" s="32" t="s">
        <v>115</v>
      </c>
      <c r="AY75" s="31"/>
      <c r="AZ75" s="1314" t="s">
        <v>116</v>
      </c>
      <c r="BA75" s="1314"/>
      <c r="BB75" s="1314"/>
      <c r="BC75" s="499" t="s">
        <v>110</v>
      </c>
      <c r="BD75" s="499"/>
      <c r="BE75" s="1017">
        <v>2024</v>
      </c>
      <c r="BF75" s="1017"/>
      <c r="BG75" s="31" t="s">
        <v>47</v>
      </c>
      <c r="BH75" s="307">
        <v>8</v>
      </c>
      <c r="BI75" s="35" t="s">
        <v>111</v>
      </c>
      <c r="BJ75" s="30"/>
    </row>
    <row r="76" spans="1:62" ht="18" customHeight="1" x14ac:dyDescent="0.25">
      <c r="A76" s="38" t="s">
        <v>117</v>
      </c>
      <c r="B76" s="39"/>
      <c r="C76" s="39"/>
      <c r="D76" s="39"/>
      <c r="E76" s="40"/>
      <c r="AE76" s="308" t="s">
        <v>468</v>
      </c>
      <c r="AG76" s="38" t="s">
        <v>117</v>
      </c>
      <c r="AH76" s="39"/>
      <c r="AI76" s="39"/>
      <c r="AJ76" s="39"/>
      <c r="AK76" s="40"/>
    </row>
    <row r="77" spans="1:62" ht="15" customHeight="1" thickBot="1" x14ac:dyDescent="0.2">
      <c r="A77" s="41" t="s">
        <v>118</v>
      </c>
      <c r="B77" s="31" t="s">
        <v>119</v>
      </c>
      <c r="C77" s="31"/>
      <c r="D77" s="31"/>
      <c r="E77" s="31"/>
      <c r="F77" s="31"/>
      <c r="G77" s="31"/>
      <c r="H77" s="31" t="s">
        <v>120</v>
      </c>
      <c r="I77" s="31"/>
      <c r="J77" s="31"/>
      <c r="K77" s="500"/>
      <c r="L77" s="500"/>
      <c r="M77" s="500"/>
      <c r="N77" s="500"/>
      <c r="O77" s="500"/>
      <c r="P77" s="500"/>
      <c r="Q77" s="500"/>
      <c r="R77" s="500"/>
      <c r="S77" s="500"/>
      <c r="T77" s="500"/>
      <c r="U77" s="1315"/>
      <c r="V77" s="1024" t="s">
        <v>100</v>
      </c>
      <c r="W77" s="496"/>
      <c r="X77" s="401"/>
      <c r="Y77" s="401"/>
      <c r="Z77" s="401"/>
      <c r="AA77" s="401"/>
      <c r="AB77" s="401"/>
      <c r="AC77" s="402"/>
      <c r="AD77" s="42"/>
      <c r="AE77" s="309" t="s">
        <v>469</v>
      </c>
      <c r="AF77" s="42"/>
      <c r="AG77" s="310" t="s">
        <v>118</v>
      </c>
      <c r="AH77" s="31" t="s">
        <v>119</v>
      </c>
      <c r="AI77" s="31"/>
      <c r="AJ77" s="31"/>
      <c r="AK77" s="31"/>
      <c r="AL77" s="31"/>
      <c r="AM77" s="31"/>
      <c r="AN77" s="31" t="s">
        <v>120</v>
      </c>
      <c r="AO77" s="31"/>
      <c r="AP77" s="31"/>
      <c r="AQ77" s="991"/>
      <c r="AR77" s="991"/>
      <c r="AS77" s="991"/>
      <c r="AT77" s="991"/>
      <c r="AU77" s="991"/>
      <c r="AV77" s="991"/>
      <c r="AW77" s="991"/>
      <c r="AX77" s="991"/>
      <c r="AY77" s="991"/>
      <c r="AZ77" s="991"/>
      <c r="BA77" s="992"/>
      <c r="BB77" s="1024" t="s">
        <v>100</v>
      </c>
      <c r="BC77" s="496"/>
      <c r="BD77" s="714"/>
      <c r="BE77" s="714"/>
      <c r="BF77" s="714"/>
      <c r="BG77" s="714"/>
      <c r="BH77" s="714"/>
      <c r="BI77" s="715"/>
      <c r="BJ77" s="42"/>
    </row>
    <row r="78" spans="1:62" ht="15" customHeight="1" thickTop="1" x14ac:dyDescent="0.15">
      <c r="A78" s="200" t="s">
        <v>118</v>
      </c>
      <c r="B78" s="34" t="s">
        <v>122</v>
      </c>
      <c r="C78" s="34"/>
      <c r="D78" s="34"/>
      <c r="E78" s="34"/>
      <c r="F78" s="34"/>
      <c r="G78" s="34"/>
      <c r="H78" s="34" t="s">
        <v>120</v>
      </c>
      <c r="I78" s="34"/>
      <c r="J78" s="34"/>
      <c r="K78" s="500"/>
      <c r="L78" s="500"/>
      <c r="M78" s="500"/>
      <c r="N78" s="500"/>
      <c r="O78" s="500"/>
      <c r="P78" s="500"/>
      <c r="Q78" s="500"/>
      <c r="R78" s="500"/>
      <c r="S78" s="500"/>
      <c r="T78" s="500"/>
      <c r="U78" s="1315"/>
      <c r="V78" s="1024" t="s">
        <v>100</v>
      </c>
      <c r="W78" s="496"/>
      <c r="X78" s="401"/>
      <c r="Y78" s="401"/>
      <c r="Z78" s="401"/>
      <c r="AA78" s="401"/>
      <c r="AB78" s="401"/>
      <c r="AC78" s="402"/>
      <c r="AD78" s="42"/>
      <c r="AE78" s="42"/>
      <c r="AF78" s="42"/>
      <c r="AG78" s="311" t="s">
        <v>121</v>
      </c>
      <c r="AH78" s="34" t="s">
        <v>122</v>
      </c>
      <c r="AI78" s="34"/>
      <c r="AJ78" s="34"/>
      <c r="AK78" s="34"/>
      <c r="AL78" s="34"/>
      <c r="AM78" s="34"/>
      <c r="AN78" s="34" t="s">
        <v>120</v>
      </c>
      <c r="AO78" s="34"/>
      <c r="AP78" s="34"/>
      <c r="AQ78" s="991" t="s">
        <v>123</v>
      </c>
      <c r="AR78" s="991"/>
      <c r="AS78" s="991"/>
      <c r="AT78" s="991"/>
      <c r="AU78" s="991"/>
      <c r="AV78" s="991"/>
      <c r="AW78" s="991"/>
      <c r="AX78" s="991"/>
      <c r="AY78" s="991"/>
      <c r="AZ78" s="991"/>
      <c r="BA78" s="992"/>
      <c r="BB78" s="1024" t="s">
        <v>100</v>
      </c>
      <c r="BC78" s="496"/>
      <c r="BD78" s="714" t="s">
        <v>124</v>
      </c>
      <c r="BE78" s="714"/>
      <c r="BF78" s="714"/>
      <c r="BG78" s="714"/>
      <c r="BH78" s="714"/>
      <c r="BI78" s="715"/>
      <c r="BJ78" s="42"/>
    </row>
    <row r="79" spans="1:62" ht="15" customHeight="1" x14ac:dyDescent="0.15">
      <c r="A79" s="41" t="s">
        <v>118</v>
      </c>
      <c r="B79" s="31" t="s">
        <v>125</v>
      </c>
      <c r="C79" s="31"/>
      <c r="D79" s="31"/>
      <c r="E79" s="31"/>
      <c r="F79" s="31"/>
      <c r="G79" s="31"/>
      <c r="H79" s="37" t="s">
        <v>126</v>
      </c>
      <c r="I79" s="31"/>
      <c r="J79" s="31"/>
      <c r="K79" s="31"/>
      <c r="L79" s="500"/>
      <c r="M79" s="500"/>
      <c r="N79" s="500"/>
      <c r="O79" s="500"/>
      <c r="P79" s="500"/>
      <c r="Q79" s="500"/>
      <c r="R79" s="500"/>
      <c r="S79" s="500"/>
      <c r="T79" s="500"/>
      <c r="U79" s="500"/>
      <c r="V79" s="500"/>
      <c r="W79" s="500"/>
      <c r="X79" s="500"/>
      <c r="Y79" s="500"/>
      <c r="Z79" s="500"/>
      <c r="AA79" s="500"/>
      <c r="AB79" s="500"/>
      <c r="AC79" s="1157"/>
      <c r="AD79" s="42"/>
      <c r="AE79" s="42"/>
      <c r="AF79" s="42"/>
      <c r="AG79" s="310" t="s">
        <v>121</v>
      </c>
      <c r="AH79" s="31" t="s">
        <v>125</v>
      </c>
      <c r="AI79" s="31"/>
      <c r="AJ79" s="31"/>
      <c r="AK79" s="31"/>
      <c r="AL79" s="31"/>
      <c r="AM79" s="31"/>
      <c r="AN79" s="37" t="s">
        <v>126</v>
      </c>
      <c r="AO79" s="31"/>
      <c r="AP79" s="31"/>
      <c r="AQ79" s="31"/>
      <c r="AR79" s="991" t="s">
        <v>127</v>
      </c>
      <c r="AS79" s="991"/>
      <c r="AT79" s="991"/>
      <c r="AU79" s="991"/>
      <c r="AV79" s="991"/>
      <c r="AW79" s="991"/>
      <c r="AX79" s="991"/>
      <c r="AY79" s="991"/>
      <c r="AZ79" s="991"/>
      <c r="BA79" s="991"/>
      <c r="BB79" s="991"/>
      <c r="BC79" s="991"/>
      <c r="BD79" s="991"/>
      <c r="BE79" s="991"/>
      <c r="BF79" s="991"/>
      <c r="BG79" s="991"/>
      <c r="BH79" s="991"/>
      <c r="BI79" s="1025"/>
      <c r="BJ79" s="42"/>
    </row>
    <row r="80" spans="1:62" ht="15" customHeight="1" x14ac:dyDescent="0.15">
      <c r="A80" s="200" t="s">
        <v>118</v>
      </c>
      <c r="B80" s="34" t="s">
        <v>596</v>
      </c>
      <c r="C80" s="34"/>
      <c r="D80" s="34"/>
      <c r="E80" s="34"/>
      <c r="F80" s="34"/>
      <c r="G80" s="34"/>
      <c r="H80" s="34"/>
      <c r="I80" s="34"/>
      <c r="J80" s="34"/>
      <c r="K80" s="34"/>
      <c r="L80" s="500"/>
      <c r="M80" s="500"/>
      <c r="N80" s="500"/>
      <c r="O80" s="500"/>
      <c r="P80" s="500"/>
      <c r="Q80" s="500"/>
      <c r="R80" s="500"/>
      <c r="S80" s="500"/>
      <c r="T80" s="500"/>
      <c r="U80" s="500"/>
      <c r="V80" s="500"/>
      <c r="W80" s="500"/>
      <c r="X80" s="500"/>
      <c r="Y80" s="500"/>
      <c r="Z80" s="500"/>
      <c r="AA80" s="500"/>
      <c r="AB80" s="500"/>
      <c r="AC80" s="1157"/>
      <c r="AG80" s="311" t="s">
        <v>118</v>
      </c>
      <c r="AH80" s="34" t="s">
        <v>596</v>
      </c>
      <c r="AI80" s="34"/>
      <c r="AJ80" s="34"/>
      <c r="AK80" s="34"/>
      <c r="AL80" s="34"/>
      <c r="AM80" s="34"/>
      <c r="AN80" s="34"/>
      <c r="AO80" s="34"/>
      <c r="AP80" s="34"/>
      <c r="AQ80" s="34"/>
      <c r="AR80" s="1026" t="s">
        <v>609</v>
      </c>
      <c r="AS80" s="1026"/>
      <c r="AT80" s="1026"/>
      <c r="AU80" s="1026"/>
      <c r="AV80" s="1026"/>
      <c r="AW80" s="1026"/>
      <c r="AX80" s="1026"/>
      <c r="AY80" s="1026"/>
      <c r="AZ80" s="1026"/>
      <c r="BA80" s="1026"/>
      <c r="BB80" s="1026"/>
      <c r="BC80" s="1026"/>
      <c r="BD80" s="1026"/>
      <c r="BE80" s="1026"/>
      <c r="BF80" s="1026"/>
      <c r="BG80" s="1026"/>
      <c r="BH80" s="1026"/>
      <c r="BI80" s="1027"/>
    </row>
    <row r="81" spans="1:71" ht="15" customHeight="1" x14ac:dyDescent="0.15">
      <c r="A81" s="41" t="s">
        <v>118</v>
      </c>
      <c r="B81" s="505" t="s">
        <v>128</v>
      </c>
      <c r="C81" s="505"/>
      <c r="D81" s="401"/>
      <c r="E81" s="401"/>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2"/>
      <c r="AD81" s="42"/>
      <c r="AE81" s="42"/>
      <c r="AF81" s="42"/>
      <c r="AG81" s="310" t="s">
        <v>118</v>
      </c>
      <c r="AH81" s="505" t="s">
        <v>128</v>
      </c>
      <c r="AI81" s="505"/>
      <c r="AJ81" s="1312"/>
      <c r="AK81" s="1312"/>
      <c r="AL81" s="1312"/>
      <c r="AM81" s="1312"/>
      <c r="AN81" s="1312"/>
      <c r="AO81" s="1312"/>
      <c r="AP81" s="1312"/>
      <c r="AQ81" s="1312"/>
      <c r="AR81" s="1312"/>
      <c r="AS81" s="1312"/>
      <c r="AT81" s="1312"/>
      <c r="AU81" s="1312"/>
      <c r="AV81" s="1312"/>
      <c r="AW81" s="1312"/>
      <c r="AX81" s="1312"/>
      <c r="AY81" s="1312"/>
      <c r="AZ81" s="1312"/>
      <c r="BA81" s="1312"/>
      <c r="BB81" s="1312"/>
      <c r="BC81" s="1312"/>
      <c r="BD81" s="1312"/>
      <c r="BE81" s="1312"/>
      <c r="BF81" s="1312"/>
      <c r="BG81" s="1312"/>
      <c r="BH81" s="1312"/>
      <c r="BI81" s="1313"/>
      <c r="BJ81" s="42"/>
    </row>
    <row r="82" spans="1:71" ht="20.100000000000001" customHeight="1" x14ac:dyDescent="0.15">
      <c r="A82" s="26" t="s">
        <v>251</v>
      </c>
      <c r="H82" s="97"/>
      <c r="I82" s="48"/>
      <c r="K82" s="48"/>
      <c r="L82" s="48"/>
      <c r="M82" s="48"/>
      <c r="N82" s="48"/>
      <c r="O82" s="48"/>
      <c r="P82" s="48"/>
      <c r="Q82" s="48"/>
      <c r="R82" s="48"/>
      <c r="S82" s="48"/>
      <c r="U82" s="48"/>
      <c r="AE82" s="43"/>
      <c r="AF82" s="43"/>
      <c r="AG82" s="26" t="s">
        <v>251</v>
      </c>
      <c r="AN82" s="97"/>
      <c r="AO82" s="48"/>
      <c r="AQ82" s="48"/>
      <c r="AR82" s="48"/>
      <c r="AS82" s="48"/>
      <c r="AT82" s="48"/>
      <c r="AU82" s="48"/>
      <c r="AV82" s="48"/>
      <c r="AW82" s="48"/>
      <c r="AX82" s="48"/>
      <c r="AY82" s="48"/>
      <c r="BA82" s="48"/>
      <c r="BN82" s="43"/>
      <c r="BO82" s="43"/>
      <c r="BP82" s="43"/>
      <c r="BS82" s="43"/>
    </row>
    <row r="83" spans="1:71" ht="14.1" customHeight="1" x14ac:dyDescent="0.15">
      <c r="A83" s="98" t="s">
        <v>252</v>
      </c>
      <c r="B83" s="98"/>
      <c r="C83" s="99"/>
      <c r="D83" s="99"/>
      <c r="E83" s="99"/>
      <c r="F83" s="99"/>
      <c r="G83" s="98" t="s">
        <v>253</v>
      </c>
      <c r="J83" s="99"/>
      <c r="K83" s="99"/>
      <c r="L83" s="99"/>
      <c r="M83" s="99"/>
      <c r="N83" s="99"/>
      <c r="O83" s="99"/>
      <c r="P83" s="99"/>
      <c r="Q83" s="99"/>
      <c r="R83" s="99"/>
      <c r="S83" s="99"/>
      <c r="T83" s="99"/>
      <c r="U83" s="99"/>
      <c r="V83" s="99"/>
      <c r="W83" s="100"/>
      <c r="X83" s="100"/>
      <c r="Y83" s="100"/>
      <c r="Z83" s="100"/>
      <c r="AG83" s="98" t="s">
        <v>252</v>
      </c>
      <c r="AH83" s="98"/>
      <c r="AI83" s="99"/>
      <c r="AJ83" s="99"/>
      <c r="AK83" s="99"/>
      <c r="AL83" s="99"/>
      <c r="AM83" s="98" t="s">
        <v>253</v>
      </c>
      <c r="AP83" s="99"/>
      <c r="AQ83" s="99"/>
      <c r="AR83" s="99"/>
      <c r="AS83" s="99"/>
      <c r="AT83" s="99"/>
      <c r="AU83" s="99"/>
      <c r="AV83" s="99"/>
      <c r="AW83" s="99"/>
      <c r="AX83" s="99"/>
      <c r="AY83" s="99"/>
      <c r="AZ83" s="99"/>
      <c r="BA83" s="99"/>
      <c r="BB83" s="99"/>
      <c r="BC83" s="100"/>
      <c r="BD83" s="100"/>
      <c r="BE83" s="100"/>
      <c r="BF83" s="100"/>
    </row>
    <row r="84" spans="1:71" ht="14.1" customHeight="1" thickBot="1" x14ac:dyDescent="0.2">
      <c r="A84" s="98" t="s">
        <v>254</v>
      </c>
      <c r="B84" s="98"/>
      <c r="C84" s="99"/>
      <c r="D84" s="99"/>
      <c r="E84" s="99"/>
      <c r="F84" s="99"/>
      <c r="G84" s="99"/>
      <c r="H84" s="99"/>
      <c r="I84" s="99"/>
      <c r="J84" s="99"/>
      <c r="K84" s="99"/>
      <c r="L84" s="99"/>
      <c r="M84" s="99"/>
      <c r="N84" s="99"/>
      <c r="O84" s="99"/>
      <c r="P84" s="99"/>
      <c r="Q84" s="99"/>
      <c r="R84" s="99"/>
      <c r="S84" s="99"/>
      <c r="T84" s="99"/>
      <c r="U84" s="99"/>
      <c r="V84" s="99"/>
      <c r="W84" s="100"/>
      <c r="X84" s="100"/>
      <c r="Y84" s="100"/>
      <c r="Z84" s="100"/>
      <c r="AG84" s="98" t="s">
        <v>254</v>
      </c>
      <c r="AH84" s="98"/>
      <c r="AI84" s="99"/>
      <c r="AJ84" s="99"/>
      <c r="AK84" s="99"/>
      <c r="AL84" s="99"/>
      <c r="AM84" s="99"/>
      <c r="AN84" s="99"/>
      <c r="AO84" s="99"/>
      <c r="AP84" s="99"/>
      <c r="AQ84" s="99"/>
      <c r="AR84" s="99"/>
      <c r="AS84" s="99"/>
      <c r="AT84" s="99"/>
      <c r="AU84" s="99"/>
      <c r="AV84" s="99"/>
      <c r="AW84" s="99"/>
      <c r="AX84" s="99"/>
      <c r="AY84" s="99"/>
      <c r="AZ84" s="99"/>
      <c r="BA84" s="99"/>
      <c r="BB84" s="99"/>
      <c r="BC84" s="100"/>
      <c r="BD84" s="100"/>
      <c r="BE84" s="100"/>
      <c r="BF84" s="100"/>
    </row>
    <row r="85" spans="1:71" ht="12" customHeight="1" thickTop="1" x14ac:dyDescent="0.15">
      <c r="A85" s="98" t="s">
        <v>255</v>
      </c>
      <c r="B85" s="98"/>
      <c r="C85" s="99"/>
      <c r="D85" s="99"/>
      <c r="E85" s="99"/>
      <c r="F85" s="99"/>
      <c r="G85" s="99"/>
      <c r="H85" s="99"/>
      <c r="I85" s="99"/>
      <c r="J85" s="99"/>
      <c r="K85" s="99"/>
      <c r="L85" s="99"/>
      <c r="M85" s="99"/>
      <c r="N85" s="99"/>
      <c r="O85" s="99"/>
      <c r="P85" s="99"/>
      <c r="Q85" s="99"/>
      <c r="R85" s="99"/>
      <c r="S85" s="99"/>
      <c r="T85" s="99"/>
      <c r="U85" s="99"/>
      <c r="V85" s="99"/>
      <c r="W85" s="100"/>
      <c r="X85" s="100"/>
      <c r="Y85" s="100"/>
      <c r="Z85" s="100"/>
      <c r="AE85" s="312" t="s">
        <v>493</v>
      </c>
      <c r="AG85" s="98" t="s">
        <v>255</v>
      </c>
      <c r="AH85" s="98"/>
      <c r="AI85" s="99"/>
      <c r="AJ85" s="99"/>
      <c r="AK85" s="99"/>
      <c r="AL85" s="99"/>
      <c r="AM85" s="99"/>
      <c r="AN85" s="99"/>
      <c r="AO85" s="99"/>
      <c r="AP85" s="99"/>
      <c r="AQ85" s="99"/>
      <c r="AR85" s="99"/>
      <c r="AS85" s="99"/>
      <c r="AT85" s="99"/>
      <c r="AU85" s="99"/>
      <c r="AV85" s="99"/>
      <c r="AW85" s="99"/>
      <c r="AX85" s="99"/>
      <c r="AY85" s="99"/>
      <c r="AZ85" s="99"/>
      <c r="BA85" s="99"/>
      <c r="BB85" s="99"/>
      <c r="BC85" s="100"/>
      <c r="BD85" s="100"/>
      <c r="BE85" s="100"/>
      <c r="BF85" s="100"/>
    </row>
    <row r="86" spans="1:71" ht="12" customHeight="1" thickBot="1" x14ac:dyDescent="0.2">
      <c r="A86" s="98" t="s">
        <v>256</v>
      </c>
      <c r="B86" s="98"/>
      <c r="C86" s="99"/>
      <c r="D86" s="99"/>
      <c r="E86" s="99"/>
      <c r="F86" s="99"/>
      <c r="G86" s="99"/>
      <c r="H86" s="99"/>
      <c r="I86" s="99"/>
      <c r="J86" s="99"/>
      <c r="K86" s="99"/>
      <c r="L86" s="99"/>
      <c r="M86" s="99"/>
      <c r="N86" s="99"/>
      <c r="O86" s="99"/>
      <c r="P86" s="99"/>
      <c r="Q86" s="99"/>
      <c r="R86" s="99"/>
      <c r="S86" s="99"/>
      <c r="T86" s="99"/>
      <c r="U86" s="99"/>
      <c r="V86" s="99"/>
      <c r="W86" s="100"/>
      <c r="X86" s="100"/>
      <c r="Y86" s="100"/>
      <c r="Z86" s="100"/>
      <c r="AE86" s="313" t="s">
        <v>494</v>
      </c>
      <c r="AG86" s="98" t="s">
        <v>256</v>
      </c>
      <c r="AH86" s="98"/>
      <c r="AI86" s="99"/>
      <c r="AJ86" s="99"/>
      <c r="AK86" s="99"/>
      <c r="AL86" s="99"/>
      <c r="AM86" s="99"/>
      <c r="AN86" s="99"/>
      <c r="AO86" s="99"/>
      <c r="AP86" s="99"/>
      <c r="AQ86" s="99"/>
      <c r="AR86" s="99"/>
      <c r="AS86" s="99"/>
      <c r="AT86" s="99"/>
      <c r="AU86" s="99"/>
      <c r="AV86" s="99"/>
      <c r="AW86" s="99"/>
      <c r="AX86" s="99"/>
      <c r="AY86" s="99"/>
      <c r="AZ86" s="99"/>
      <c r="BA86" s="99"/>
      <c r="BB86" s="99"/>
      <c r="BC86" s="100"/>
      <c r="BD86" s="100"/>
      <c r="BE86" s="100"/>
      <c r="BF86" s="100"/>
    </row>
    <row r="87" spans="1:71" ht="29.25" customHeight="1" thickTop="1" thickBot="1" x14ac:dyDescent="0.2">
      <c r="A87" s="26" t="s">
        <v>257</v>
      </c>
      <c r="G87" s="26" t="s">
        <v>597</v>
      </c>
      <c r="S87" s="1289"/>
      <c r="T87" s="1289"/>
      <c r="U87" s="1289"/>
      <c r="V87" s="1289"/>
      <c r="W87" s="1289"/>
      <c r="X87" s="1289"/>
      <c r="Y87" s="1289"/>
      <c r="Z87" s="1289"/>
      <c r="AA87" s="1289"/>
      <c r="AB87" s="1289"/>
      <c r="AC87" s="1289"/>
      <c r="AE87" s="314" t="s">
        <v>492</v>
      </c>
      <c r="AF87" s="315"/>
      <c r="AG87" s="316" t="s">
        <v>257</v>
      </c>
      <c r="AH87" s="316"/>
      <c r="AI87" s="316"/>
      <c r="AJ87" s="316"/>
      <c r="AK87" s="316"/>
      <c r="AL87" s="316"/>
      <c r="AM87" s="316" t="s">
        <v>597</v>
      </c>
      <c r="AN87" s="316"/>
      <c r="AO87" s="316"/>
      <c r="AP87" s="316"/>
      <c r="AQ87" s="316"/>
      <c r="AR87" s="316"/>
      <c r="AS87" s="316"/>
      <c r="AT87" s="316"/>
      <c r="AU87" s="316"/>
      <c r="AV87" s="316"/>
      <c r="AW87" s="316"/>
      <c r="AX87" s="316"/>
      <c r="AY87" s="1290"/>
      <c r="AZ87" s="1291"/>
      <c r="BA87" s="1291"/>
      <c r="BB87" s="1291"/>
      <c r="BC87" s="1291"/>
      <c r="BD87" s="1291"/>
      <c r="BE87" s="1291"/>
      <c r="BF87" s="1291"/>
      <c r="BG87" s="1291"/>
      <c r="BH87" s="1291"/>
      <c r="BI87" s="1292"/>
    </row>
    <row r="88" spans="1:71" ht="5.25" customHeight="1" thickTop="1" x14ac:dyDescent="0.15"/>
    <row r="89" spans="1:71" ht="12" customHeight="1" x14ac:dyDescent="0.15">
      <c r="A89" s="1266" t="s">
        <v>598</v>
      </c>
      <c r="B89" s="1266"/>
      <c r="C89" s="1266"/>
      <c r="D89" s="1266"/>
      <c r="E89" s="1266"/>
      <c r="F89" s="1266"/>
      <c r="G89" s="1266"/>
      <c r="H89" s="1266"/>
      <c r="I89" s="1266"/>
      <c r="J89" s="1266"/>
      <c r="K89" s="1266"/>
      <c r="L89" s="1266"/>
      <c r="M89" s="1266"/>
      <c r="N89" s="1266"/>
      <c r="O89" s="1266"/>
      <c r="P89" s="1266"/>
      <c r="Q89" s="1266"/>
      <c r="R89" s="1266"/>
      <c r="S89" s="1266"/>
      <c r="T89" s="1266"/>
      <c r="U89" s="1266"/>
      <c r="V89" s="1266"/>
      <c r="W89" s="1266"/>
      <c r="X89" s="1266"/>
      <c r="Y89" s="1266"/>
      <c r="Z89" s="1266"/>
      <c r="AA89" s="1266"/>
      <c r="AB89" s="1266"/>
      <c r="AC89" s="1266"/>
      <c r="AG89" s="1266" t="s">
        <v>598</v>
      </c>
      <c r="AH89" s="1266"/>
      <c r="AI89" s="1266"/>
      <c r="AJ89" s="1266"/>
      <c r="AK89" s="1266"/>
      <c r="AL89" s="1266"/>
      <c r="AM89" s="1266"/>
      <c r="AN89" s="1266"/>
      <c r="AO89" s="1266"/>
      <c r="AP89" s="1266"/>
      <c r="AQ89" s="1266"/>
      <c r="AR89" s="1266"/>
      <c r="AS89" s="1266"/>
      <c r="AT89" s="1266"/>
      <c r="AU89" s="1266"/>
      <c r="AV89" s="1266"/>
      <c r="AW89" s="1266"/>
      <c r="AX89" s="1266"/>
      <c r="AY89" s="1266"/>
      <c r="AZ89" s="1266"/>
      <c r="BA89" s="1266"/>
      <c r="BB89" s="1266"/>
      <c r="BC89" s="1266"/>
      <c r="BD89" s="1266"/>
      <c r="BE89" s="1266"/>
      <c r="BF89" s="1266"/>
      <c r="BG89" s="1266"/>
      <c r="BH89" s="1266"/>
      <c r="BI89" s="1266"/>
    </row>
    <row r="90" spans="1:71" ht="12" customHeight="1" x14ac:dyDescent="0.15">
      <c r="A90" s="1266"/>
      <c r="B90" s="1266"/>
      <c r="C90" s="1266"/>
      <c r="D90" s="1266"/>
      <c r="E90" s="1266"/>
      <c r="F90" s="1266"/>
      <c r="G90" s="1266"/>
      <c r="H90" s="1266"/>
      <c r="I90" s="1266"/>
      <c r="J90" s="1266"/>
      <c r="K90" s="1266"/>
      <c r="L90" s="1266"/>
      <c r="M90" s="1266"/>
      <c r="N90" s="1266"/>
      <c r="O90" s="1266"/>
      <c r="P90" s="1266"/>
      <c r="Q90" s="1266"/>
      <c r="R90" s="1266"/>
      <c r="S90" s="1266"/>
      <c r="T90" s="1266"/>
      <c r="U90" s="1266"/>
      <c r="V90" s="1266"/>
      <c r="W90" s="1266"/>
      <c r="X90" s="1266"/>
      <c r="Y90" s="1266"/>
      <c r="Z90" s="1266"/>
      <c r="AA90" s="1266"/>
      <c r="AB90" s="1266"/>
      <c r="AC90" s="1266"/>
      <c r="AG90" s="1266"/>
      <c r="AH90" s="1266"/>
      <c r="AI90" s="1266"/>
      <c r="AJ90" s="1266"/>
      <c r="AK90" s="1266"/>
      <c r="AL90" s="1266"/>
      <c r="AM90" s="1266"/>
      <c r="AN90" s="1266"/>
      <c r="AO90" s="1266"/>
      <c r="AP90" s="1266"/>
      <c r="AQ90" s="1266"/>
      <c r="AR90" s="1266"/>
      <c r="AS90" s="1266"/>
      <c r="AT90" s="1266"/>
      <c r="AU90" s="1266"/>
      <c r="AV90" s="1266"/>
      <c r="AW90" s="1266"/>
      <c r="AX90" s="1266"/>
      <c r="AY90" s="1266"/>
      <c r="AZ90" s="1266"/>
      <c r="BA90" s="1266"/>
      <c r="BB90" s="1266"/>
      <c r="BC90" s="1266"/>
      <c r="BD90" s="1266"/>
      <c r="BE90" s="1266"/>
      <c r="BF90" s="1266"/>
      <c r="BG90" s="1266"/>
      <c r="BH90" s="1266"/>
      <c r="BI90" s="1266"/>
    </row>
    <row r="91" spans="1:71" ht="12" customHeight="1" x14ac:dyDescent="0.15">
      <c r="A91" s="1266"/>
      <c r="B91" s="1266"/>
      <c r="C91" s="1266"/>
      <c r="D91" s="1266"/>
      <c r="E91" s="1266"/>
      <c r="F91" s="1266"/>
      <c r="G91" s="1266"/>
      <c r="H91" s="1266"/>
      <c r="I91" s="1266"/>
      <c r="J91" s="1266"/>
      <c r="K91" s="1266"/>
      <c r="L91" s="1266"/>
      <c r="M91" s="1266"/>
      <c r="N91" s="1266"/>
      <c r="O91" s="1266"/>
      <c r="P91" s="1266"/>
      <c r="Q91" s="1266"/>
      <c r="R91" s="1266"/>
      <c r="S91" s="1266"/>
      <c r="T91" s="1266"/>
      <c r="U91" s="1266"/>
      <c r="V91" s="1266"/>
      <c r="W91" s="1266"/>
      <c r="X91" s="1266"/>
      <c r="Y91" s="1266"/>
      <c r="Z91" s="1266"/>
      <c r="AA91" s="1266"/>
      <c r="AB91" s="1266"/>
      <c r="AC91" s="1266"/>
      <c r="AG91" s="1266"/>
      <c r="AH91" s="1266"/>
      <c r="AI91" s="1266"/>
      <c r="AJ91" s="1266"/>
      <c r="AK91" s="1266"/>
      <c r="AL91" s="1266"/>
      <c r="AM91" s="1266"/>
      <c r="AN91" s="1266"/>
      <c r="AO91" s="1266"/>
      <c r="AP91" s="1266"/>
      <c r="AQ91" s="1266"/>
      <c r="AR91" s="1266"/>
      <c r="AS91" s="1266"/>
      <c r="AT91" s="1266"/>
      <c r="AU91" s="1266"/>
      <c r="AV91" s="1266"/>
      <c r="AW91" s="1266"/>
      <c r="AX91" s="1266"/>
      <c r="AY91" s="1266"/>
      <c r="AZ91" s="1266"/>
      <c r="BA91" s="1266"/>
      <c r="BB91" s="1266"/>
      <c r="BC91" s="1266"/>
      <c r="BD91" s="1266"/>
      <c r="BE91" s="1266"/>
      <c r="BF91" s="1266"/>
      <c r="BG91" s="1266"/>
      <c r="BH91" s="1266"/>
      <c r="BI91" s="1266"/>
    </row>
    <row r="92" spans="1:71" ht="12" customHeight="1" x14ac:dyDescent="0.15">
      <c r="A92" s="1266"/>
      <c r="B92" s="1266"/>
      <c r="C92" s="1266"/>
      <c r="D92" s="1266"/>
      <c r="E92" s="1266"/>
      <c r="F92" s="1266"/>
      <c r="G92" s="1266"/>
      <c r="H92" s="1266"/>
      <c r="I92" s="1266"/>
      <c r="J92" s="1266"/>
      <c r="K92" s="1266"/>
      <c r="L92" s="1266"/>
      <c r="M92" s="1266"/>
      <c r="N92" s="1266"/>
      <c r="O92" s="1266"/>
      <c r="P92" s="1266"/>
      <c r="Q92" s="1266"/>
      <c r="R92" s="1266"/>
      <c r="S92" s="1266"/>
      <c r="T92" s="1266"/>
      <c r="U92" s="1266"/>
      <c r="V92" s="1266"/>
      <c r="W92" s="1266"/>
      <c r="X92" s="1266"/>
      <c r="Y92" s="1266"/>
      <c r="Z92" s="1266"/>
      <c r="AA92" s="1266"/>
      <c r="AB92" s="1266"/>
      <c r="AC92" s="1266"/>
      <c r="AG92" s="1266"/>
      <c r="AH92" s="1266"/>
      <c r="AI92" s="1266"/>
      <c r="AJ92" s="1266"/>
      <c r="AK92" s="1266"/>
      <c r="AL92" s="1266"/>
      <c r="AM92" s="1266"/>
      <c r="AN92" s="1266"/>
      <c r="AO92" s="1266"/>
      <c r="AP92" s="1266"/>
      <c r="AQ92" s="1266"/>
      <c r="AR92" s="1266"/>
      <c r="AS92" s="1266"/>
      <c r="AT92" s="1266"/>
      <c r="AU92" s="1266"/>
      <c r="AV92" s="1266"/>
      <c r="AW92" s="1266"/>
      <c r="AX92" s="1266"/>
      <c r="AY92" s="1266"/>
      <c r="AZ92" s="1266"/>
      <c r="BA92" s="1266"/>
      <c r="BB92" s="1266"/>
      <c r="BC92" s="1266"/>
      <c r="BD92" s="1266"/>
      <c r="BE92" s="1266"/>
      <c r="BF92" s="1266"/>
      <c r="BG92" s="1266"/>
      <c r="BH92" s="1266"/>
      <c r="BI92" s="1266"/>
    </row>
  </sheetData>
  <sheetProtection algorithmName="SHA-512" hashValue="SN/yr2NPNpKQD0d9M944WnUq5UKeHFuOjxD2xCvhiaP1aYFaxilAE5F+xDMBBL8E/X73uPxtFQsQ8VmK+9OFqA==" saltValue="erRDoTznV5G9nrBNVqg1JA==" spinCount="100000" sheet="1" scenarios="1"/>
  <mergeCells count="583">
    <mergeCell ref="A59:M60"/>
    <mergeCell ref="N59:R60"/>
    <mergeCell ref="S59:U60"/>
    <mergeCell ref="V59:Y59"/>
    <mergeCell ref="Z59:AC59"/>
    <mergeCell ref="V60:Y60"/>
    <mergeCell ref="Z60:AC60"/>
    <mergeCell ref="A61:M62"/>
    <mergeCell ref="AG59:AS60"/>
    <mergeCell ref="AG55:AS56"/>
    <mergeCell ref="AT55:AX56"/>
    <mergeCell ref="AG57:AS58"/>
    <mergeCell ref="AY67:BA68"/>
    <mergeCell ref="BB67:BE67"/>
    <mergeCell ref="BF67:BI67"/>
    <mergeCell ref="V68:Y68"/>
    <mergeCell ref="BB63:BE63"/>
    <mergeCell ref="AT63:AX64"/>
    <mergeCell ref="AY63:BA64"/>
    <mergeCell ref="AT65:AX66"/>
    <mergeCell ref="AG65:AS66"/>
    <mergeCell ref="AG63:AS64"/>
    <mergeCell ref="Z65:AC65"/>
    <mergeCell ref="V66:Y66"/>
    <mergeCell ref="AT57:AX58"/>
    <mergeCell ref="AT59:AX60"/>
    <mergeCell ref="BB65:BE65"/>
    <mergeCell ref="BB47:BI48"/>
    <mergeCell ref="BF50:BI50"/>
    <mergeCell ref="BF61:BI61"/>
    <mergeCell ref="BB62:BE62"/>
    <mergeCell ref="AY71:BA72"/>
    <mergeCell ref="AY55:BA56"/>
    <mergeCell ref="BB55:BE55"/>
    <mergeCell ref="BF55:BI55"/>
    <mergeCell ref="BB56:BE56"/>
    <mergeCell ref="BF56:BI56"/>
    <mergeCell ref="BF49:BI49"/>
    <mergeCell ref="BB50:BE50"/>
    <mergeCell ref="AY57:BA58"/>
    <mergeCell ref="BB57:BE57"/>
    <mergeCell ref="BF57:BI57"/>
    <mergeCell ref="AY59:BA60"/>
    <mergeCell ref="BB61:BE61"/>
    <mergeCell ref="BF62:BI62"/>
    <mergeCell ref="BB58:BE58"/>
    <mergeCell ref="BF58:BI58"/>
    <mergeCell ref="BB64:BE64"/>
    <mergeCell ref="BF63:BI63"/>
    <mergeCell ref="BF64:BI64"/>
    <mergeCell ref="AY65:BA66"/>
    <mergeCell ref="V47:AC48"/>
    <mergeCell ref="A49:F50"/>
    <mergeCell ref="G49:M50"/>
    <mergeCell ref="V61:Y61"/>
    <mergeCell ref="Z61:AC61"/>
    <mergeCell ref="V62:Y62"/>
    <mergeCell ref="Z62:AC62"/>
    <mergeCell ref="AE68:AE72"/>
    <mergeCell ref="L71:M72"/>
    <mergeCell ref="N71:O72"/>
    <mergeCell ref="P71:P72"/>
    <mergeCell ref="Q71:Q72"/>
    <mergeCell ref="R71:R72"/>
    <mergeCell ref="A71:C72"/>
    <mergeCell ref="D71:G72"/>
    <mergeCell ref="H71:K72"/>
    <mergeCell ref="S71:U72"/>
    <mergeCell ref="V71:Y71"/>
    <mergeCell ref="Z68:AC68"/>
    <mergeCell ref="A69:M70"/>
    <mergeCell ref="N69:R70"/>
    <mergeCell ref="A65:M66"/>
    <mergeCell ref="N65:R66"/>
    <mergeCell ref="A67:M68"/>
    <mergeCell ref="A63:M64"/>
    <mergeCell ref="N63:R64"/>
    <mergeCell ref="S63:U64"/>
    <mergeCell ref="V63:Y63"/>
    <mergeCell ref="Z63:AC63"/>
    <mergeCell ref="AJ81:BI81"/>
    <mergeCell ref="AG75:AH75"/>
    <mergeCell ref="AZ75:BB75"/>
    <mergeCell ref="BC75:BD75"/>
    <mergeCell ref="B81:C81"/>
    <mergeCell ref="D81:AC81"/>
    <mergeCell ref="K77:U77"/>
    <mergeCell ref="V77:W77"/>
    <mergeCell ref="X77:AC77"/>
    <mergeCell ref="K78:U78"/>
    <mergeCell ref="V78:W78"/>
    <mergeCell ref="X78:AC78"/>
    <mergeCell ref="L80:AC80"/>
    <mergeCell ref="AQ77:BA77"/>
    <mergeCell ref="BB77:BC77"/>
    <mergeCell ref="BD77:BI77"/>
    <mergeCell ref="Z71:AC71"/>
    <mergeCell ref="V72:Y72"/>
    <mergeCell ref="Z72:AC72"/>
    <mergeCell ref="U31:W31"/>
    <mergeCell ref="X31:AC31"/>
    <mergeCell ref="AA40:AC41"/>
    <mergeCell ref="S44:AC45"/>
    <mergeCell ref="L27:M28"/>
    <mergeCell ref="N27:N28"/>
    <mergeCell ref="Q23:Q24"/>
    <mergeCell ref="O27:P28"/>
    <mergeCell ref="L23:M24"/>
    <mergeCell ref="N23:N24"/>
    <mergeCell ref="L38:AC39"/>
    <mergeCell ref="V40:V41"/>
    <mergeCell ref="W40:Y41"/>
    <mergeCell ref="Z40:Z41"/>
    <mergeCell ref="L42:AC43"/>
    <mergeCell ref="T27:AC28"/>
    <mergeCell ref="Q35:R36"/>
    <mergeCell ref="S35:U36"/>
    <mergeCell ref="V35:V36"/>
    <mergeCell ref="S87:AC87"/>
    <mergeCell ref="AY87:BI87"/>
    <mergeCell ref="Z66:AC66"/>
    <mergeCell ref="S69:U70"/>
    <mergeCell ref="V69:Y69"/>
    <mergeCell ref="Z69:AC69"/>
    <mergeCell ref="V70:Y70"/>
    <mergeCell ref="Z70:AC70"/>
    <mergeCell ref="S65:U66"/>
    <mergeCell ref="V65:Y65"/>
    <mergeCell ref="S67:U68"/>
    <mergeCell ref="V67:Y67"/>
    <mergeCell ref="Z67:AC67"/>
    <mergeCell ref="AG71:AI72"/>
    <mergeCell ref="AJ71:AM72"/>
    <mergeCell ref="BF65:BI65"/>
    <mergeCell ref="BB66:BE66"/>
    <mergeCell ref="BF66:BI66"/>
    <mergeCell ref="AG74:AH74"/>
    <mergeCell ref="AH81:AI81"/>
    <mergeCell ref="BB70:BE70"/>
    <mergeCell ref="BF70:BI70"/>
    <mergeCell ref="BB68:BE68"/>
    <mergeCell ref="BF68:BI68"/>
    <mergeCell ref="A89:AC92"/>
    <mergeCell ref="AG89:BI92"/>
    <mergeCell ref="AS4:BD4"/>
    <mergeCell ref="BE4:BI15"/>
    <mergeCell ref="AS5:BD6"/>
    <mergeCell ref="AS7:BD8"/>
    <mergeCell ref="AS9:BD10"/>
    <mergeCell ref="AS11:AY11"/>
    <mergeCell ref="AZ11:BD11"/>
    <mergeCell ref="AP14:AR15"/>
    <mergeCell ref="AS14:AW15"/>
    <mergeCell ref="AX14:BA15"/>
    <mergeCell ref="BB14:BD15"/>
    <mergeCell ref="AK23:AL24"/>
    <mergeCell ref="AR23:AS24"/>
    <mergeCell ref="AG49:AL50"/>
    <mergeCell ref="AM49:AS50"/>
    <mergeCell ref="AT49:AX50"/>
    <mergeCell ref="AY49:BA50"/>
    <mergeCell ref="BB49:BE49"/>
    <mergeCell ref="AR31:AU31"/>
    <mergeCell ref="BA31:BC31"/>
    <mergeCell ref="BD31:BI31"/>
    <mergeCell ref="BA32:BC32"/>
    <mergeCell ref="AV31:AZ31"/>
    <mergeCell ref="AV32:AZ32"/>
    <mergeCell ref="AT40:AV41"/>
    <mergeCell ref="Z55:AC55"/>
    <mergeCell ref="V56:Y56"/>
    <mergeCell ref="Z56:AC56"/>
    <mergeCell ref="AT44:AV45"/>
    <mergeCell ref="P31:T31"/>
    <mergeCell ref="P32:T32"/>
    <mergeCell ref="M35:P36"/>
    <mergeCell ref="N40:P41"/>
    <mergeCell ref="A47:M48"/>
    <mergeCell ref="N47:R48"/>
    <mergeCell ref="Y37:AC37"/>
    <mergeCell ref="B38:D39"/>
    <mergeCell ref="E38:H39"/>
    <mergeCell ref="I38:K39"/>
    <mergeCell ref="N44:P45"/>
    <mergeCell ref="Q44:R45"/>
    <mergeCell ref="A37:A41"/>
    <mergeCell ref="A31:A36"/>
    <mergeCell ref="AE47:AE50"/>
    <mergeCell ref="N49:R50"/>
    <mergeCell ref="S47:U48"/>
    <mergeCell ref="BD32:BI32"/>
    <mergeCell ref="AJ44:AQ45"/>
    <mergeCell ref="AR44:AS45"/>
    <mergeCell ref="AW44:AX45"/>
    <mergeCell ref="AY44:BI45"/>
    <mergeCell ref="AG37:AG41"/>
    <mergeCell ref="AH37:BD37"/>
    <mergeCell ref="BE37:BI37"/>
    <mergeCell ref="AH38:AJ39"/>
    <mergeCell ref="AK38:AN39"/>
    <mergeCell ref="AO38:AQ39"/>
    <mergeCell ref="AR38:BI39"/>
    <mergeCell ref="AH40:AI41"/>
    <mergeCell ref="AJ40:AQ41"/>
    <mergeCell ref="AR40:AS41"/>
    <mergeCell ref="AW40:AX41"/>
    <mergeCell ref="AY40:BA41"/>
    <mergeCell ref="BB40:BB41"/>
    <mergeCell ref="BC40:BE41"/>
    <mergeCell ref="BF40:BF41"/>
    <mergeCell ref="BG40:BI41"/>
    <mergeCell ref="AR32:AU32"/>
    <mergeCell ref="AX21:AY22"/>
    <mergeCell ref="AZ21:BB22"/>
    <mergeCell ref="BC21:BD22"/>
    <mergeCell ref="AG22:AG24"/>
    <mergeCell ref="AX23:BI24"/>
    <mergeCell ref="Y4:AC15"/>
    <mergeCell ref="M5:X6"/>
    <mergeCell ref="M7:X8"/>
    <mergeCell ref="M9:X10"/>
    <mergeCell ref="M11:S11"/>
    <mergeCell ref="T11:X11"/>
    <mergeCell ref="W21:X22"/>
    <mergeCell ref="M21:Q22"/>
    <mergeCell ref="R21:S22"/>
    <mergeCell ref="T21:V22"/>
    <mergeCell ref="Y16:Y17"/>
    <mergeCell ref="Z16:Z17"/>
    <mergeCell ref="Y19:AC20"/>
    <mergeCell ref="Y21:AC22"/>
    <mergeCell ref="W16:W17"/>
    <mergeCell ref="X16:X17"/>
    <mergeCell ref="J16:M17"/>
    <mergeCell ref="N16:R17"/>
    <mergeCell ref="S16:U17"/>
    <mergeCell ref="O29:P30"/>
    <mergeCell ref="G27:G28"/>
    <mergeCell ref="A1:C1"/>
    <mergeCell ref="D1:X1"/>
    <mergeCell ref="AA1:AC1"/>
    <mergeCell ref="A2:V2"/>
    <mergeCell ref="W2:X2"/>
    <mergeCell ref="A4:A11"/>
    <mergeCell ref="B4:C4"/>
    <mergeCell ref="D4:L4"/>
    <mergeCell ref="B9:C11"/>
    <mergeCell ref="D9:L10"/>
    <mergeCell ref="D11:L11"/>
    <mergeCell ref="B5:C6"/>
    <mergeCell ref="D5:L6"/>
    <mergeCell ref="B7:C8"/>
    <mergeCell ref="D7:L8"/>
    <mergeCell ref="M4:X4"/>
    <mergeCell ref="R23:AC24"/>
    <mergeCell ref="B44:C45"/>
    <mergeCell ref="B40:C41"/>
    <mergeCell ref="D40:K41"/>
    <mergeCell ref="L40:M41"/>
    <mergeCell ref="Q40:R41"/>
    <mergeCell ref="S40:U41"/>
    <mergeCell ref="B37:X37"/>
    <mergeCell ref="B31:D32"/>
    <mergeCell ref="E31:H32"/>
    <mergeCell ref="I31:K32"/>
    <mergeCell ref="B33:F34"/>
    <mergeCell ref="G33:AC34"/>
    <mergeCell ref="B35:D36"/>
    <mergeCell ref="E35:G36"/>
    <mergeCell ref="H35:H36"/>
    <mergeCell ref="W35:Y36"/>
    <mergeCell ref="I35:K36"/>
    <mergeCell ref="L35:L36"/>
    <mergeCell ref="U32:W32"/>
    <mergeCell ref="X32:AC32"/>
    <mergeCell ref="Z35:Z36"/>
    <mergeCell ref="AA35:AC36"/>
    <mergeCell ref="L31:O31"/>
    <mergeCell ref="L32:O32"/>
    <mergeCell ref="S49:U50"/>
    <mergeCell ref="V49:Y49"/>
    <mergeCell ref="Z49:AC49"/>
    <mergeCell ref="V50:Y50"/>
    <mergeCell ref="Z50:AC50"/>
    <mergeCell ref="A14:C15"/>
    <mergeCell ref="D14:I15"/>
    <mergeCell ref="A12:C13"/>
    <mergeCell ref="D12:E13"/>
    <mergeCell ref="F12:F13"/>
    <mergeCell ref="I12:I13"/>
    <mergeCell ref="A42:A45"/>
    <mergeCell ref="B42:D43"/>
    <mergeCell ref="E42:H43"/>
    <mergeCell ref="I42:K43"/>
    <mergeCell ref="A19:A20"/>
    <mergeCell ref="B21:C22"/>
    <mergeCell ref="J14:L15"/>
    <mergeCell ref="D44:K45"/>
    <mergeCell ref="L44:M45"/>
    <mergeCell ref="A25:D30"/>
    <mergeCell ref="E29:F30"/>
    <mergeCell ref="G29:G30"/>
    <mergeCell ref="O25:P26"/>
    <mergeCell ref="A53:M54"/>
    <mergeCell ref="N53:R54"/>
    <mergeCell ref="S53:U54"/>
    <mergeCell ref="V53:Y53"/>
    <mergeCell ref="Z53:AC53"/>
    <mergeCell ref="V54:Y54"/>
    <mergeCell ref="Z54:AC54"/>
    <mergeCell ref="A51:M52"/>
    <mergeCell ref="N55:R56"/>
    <mergeCell ref="S55:U56"/>
    <mergeCell ref="V55:Y55"/>
    <mergeCell ref="N51:R52"/>
    <mergeCell ref="S51:U52"/>
    <mergeCell ref="V51:Y51"/>
    <mergeCell ref="Z51:AC51"/>
    <mergeCell ref="V52:Y52"/>
    <mergeCell ref="Z52:AC52"/>
    <mergeCell ref="A57:M58"/>
    <mergeCell ref="N57:R58"/>
    <mergeCell ref="S57:U58"/>
    <mergeCell ref="V57:Y57"/>
    <mergeCell ref="Z57:AC57"/>
    <mergeCell ref="V58:Y58"/>
    <mergeCell ref="Z58:AC58"/>
    <mergeCell ref="A55:M56"/>
    <mergeCell ref="L79:AC79"/>
    <mergeCell ref="A75:B75"/>
    <mergeCell ref="T75:V75"/>
    <mergeCell ref="W75:X75"/>
    <mergeCell ref="Y75:Z75"/>
    <mergeCell ref="A74:B74"/>
    <mergeCell ref="K74:L74"/>
    <mergeCell ref="W74:X74"/>
    <mergeCell ref="Y74:Z74"/>
    <mergeCell ref="N74:S74"/>
    <mergeCell ref="U74:V74"/>
    <mergeCell ref="N61:R62"/>
    <mergeCell ref="S61:U62"/>
    <mergeCell ref="N67:R68"/>
    <mergeCell ref="V64:Y64"/>
    <mergeCell ref="Z64:AC64"/>
    <mergeCell ref="AG1:AI1"/>
    <mergeCell ref="AJ1:BD1"/>
    <mergeCell ref="BG1:BI1"/>
    <mergeCell ref="AG2:BB2"/>
    <mergeCell ref="BC2:BD2"/>
    <mergeCell ref="AG4:AG11"/>
    <mergeCell ref="AH4:AI4"/>
    <mergeCell ref="AJ4:AR4"/>
    <mergeCell ref="AH5:AI6"/>
    <mergeCell ref="AJ5:AR6"/>
    <mergeCell ref="AH7:AI8"/>
    <mergeCell ref="AJ7:AR8"/>
    <mergeCell ref="AH9:AI11"/>
    <mergeCell ref="AJ9:AR10"/>
    <mergeCell ref="AJ11:AR11"/>
    <mergeCell ref="BH16:BI17"/>
    <mergeCell ref="AU19:AW20"/>
    <mergeCell ref="AX19:BA20"/>
    <mergeCell ref="BB19:BD20"/>
    <mergeCell ref="BE19:BI20"/>
    <mergeCell ref="AU23:AV24"/>
    <mergeCell ref="BE21:BI22"/>
    <mergeCell ref="AJ12:AK13"/>
    <mergeCell ref="AN12:AN13"/>
    <mergeCell ref="AO12:AO13"/>
    <mergeCell ref="AP12:AP13"/>
    <mergeCell ref="AQ12:AR13"/>
    <mergeCell ref="AS12:AT13"/>
    <mergeCell ref="AJ14:AO15"/>
    <mergeCell ref="BF16:BF17"/>
    <mergeCell ref="BG16:BG17"/>
    <mergeCell ref="AT16:AX17"/>
    <mergeCell ref="AY16:BA17"/>
    <mergeCell ref="BB16:BB17"/>
    <mergeCell ref="BC16:BC17"/>
    <mergeCell ref="BD16:BD17"/>
    <mergeCell ref="BE16:BE17"/>
    <mergeCell ref="AW23:AW24"/>
    <mergeCell ref="AJ21:AM22"/>
    <mergeCell ref="AP16:AS17"/>
    <mergeCell ref="AH21:AI22"/>
    <mergeCell ref="AP19:AP20"/>
    <mergeCell ref="AQ19:AT20"/>
    <mergeCell ref="AG19:AG20"/>
    <mergeCell ref="AS29:AS30"/>
    <mergeCell ref="AT29:AT30"/>
    <mergeCell ref="AP23:AQ24"/>
    <mergeCell ref="AT23:AT24"/>
    <mergeCell ref="AL29:AL30"/>
    <mergeCell ref="AM29:AM30"/>
    <mergeCell ref="AN29:AN30"/>
    <mergeCell ref="AO29:AO30"/>
    <mergeCell ref="AP29:AQ30"/>
    <mergeCell ref="AR29:AR30"/>
    <mergeCell ref="AN21:AN22"/>
    <mergeCell ref="AO21:AQ22"/>
    <mergeCell ref="AR21:AR22"/>
    <mergeCell ref="AS21:AW22"/>
    <mergeCell ref="AU29:AV30"/>
    <mergeCell ref="AX25:AY26"/>
    <mergeCell ref="AZ25:BI26"/>
    <mergeCell ref="AK27:AK28"/>
    <mergeCell ref="AL27:AL28"/>
    <mergeCell ref="AM27:AM28"/>
    <mergeCell ref="AN27:AN28"/>
    <mergeCell ref="AO27:AO28"/>
    <mergeCell ref="AP27:AQ28"/>
    <mergeCell ref="AR27:AR28"/>
    <mergeCell ref="AS27:AS28"/>
    <mergeCell ref="AT27:AT28"/>
    <mergeCell ref="AW27:AW28"/>
    <mergeCell ref="AX27:AY28"/>
    <mergeCell ref="AZ27:BI28"/>
    <mergeCell ref="AK25:AK26"/>
    <mergeCell ref="AL25:AL26"/>
    <mergeCell ref="AM25:AM26"/>
    <mergeCell ref="AN25:AN26"/>
    <mergeCell ref="AO25:AO26"/>
    <mergeCell ref="AP25:AQ26"/>
    <mergeCell ref="AR25:AR26"/>
    <mergeCell ref="AU25:AV26"/>
    <mergeCell ref="AU27:AV28"/>
    <mergeCell ref="AX29:AY30"/>
    <mergeCell ref="AZ29:BI30"/>
    <mergeCell ref="AG31:AG36"/>
    <mergeCell ref="AH31:AJ32"/>
    <mergeCell ref="AK31:AN32"/>
    <mergeCell ref="AO31:AQ32"/>
    <mergeCell ref="AH33:AL34"/>
    <mergeCell ref="AM33:BI34"/>
    <mergeCell ref="AH35:AJ36"/>
    <mergeCell ref="AK35:AM36"/>
    <mergeCell ref="AN35:AN36"/>
    <mergeCell ref="AO35:AQ36"/>
    <mergeCell ref="AR35:AR36"/>
    <mergeCell ref="AS35:AU36"/>
    <mergeCell ref="AW35:AX36"/>
    <mergeCell ref="AY35:BA36"/>
    <mergeCell ref="BB35:BB36"/>
    <mergeCell ref="BC35:BE36"/>
    <mergeCell ref="BF35:BF36"/>
    <mergeCell ref="BG35:BI36"/>
    <mergeCell ref="AG25:AJ30"/>
    <mergeCell ref="AS25:AS26"/>
    <mergeCell ref="AT25:AT26"/>
    <mergeCell ref="AW25:AW26"/>
    <mergeCell ref="AT51:AX52"/>
    <mergeCell ref="AY51:BA52"/>
    <mergeCell ref="BB51:BE51"/>
    <mergeCell ref="BF51:BI51"/>
    <mergeCell ref="BB52:BE52"/>
    <mergeCell ref="BF52:BI52"/>
    <mergeCell ref="AG53:AS54"/>
    <mergeCell ref="AT53:AX54"/>
    <mergeCell ref="AY53:BA54"/>
    <mergeCell ref="BB53:BE53"/>
    <mergeCell ref="BF53:BI53"/>
    <mergeCell ref="BB54:BE54"/>
    <mergeCell ref="BF54:BI54"/>
    <mergeCell ref="AW29:AW30"/>
    <mergeCell ref="BE75:BF75"/>
    <mergeCell ref="AE57:AE58"/>
    <mergeCell ref="BB78:BC78"/>
    <mergeCell ref="BD78:BI78"/>
    <mergeCell ref="AR79:BI79"/>
    <mergeCell ref="AR80:BI80"/>
    <mergeCell ref="BB59:BE59"/>
    <mergeCell ref="BF59:BI59"/>
    <mergeCell ref="BB60:BE60"/>
    <mergeCell ref="BF60:BI60"/>
    <mergeCell ref="BB71:BE71"/>
    <mergeCell ref="BF71:BI71"/>
    <mergeCell ref="BB72:BE72"/>
    <mergeCell ref="BF72:BI72"/>
    <mergeCell ref="AG61:AS62"/>
    <mergeCell ref="AT61:AX62"/>
    <mergeCell ref="AY61:BA62"/>
    <mergeCell ref="AY69:BA70"/>
    <mergeCell ref="BB69:BE69"/>
    <mergeCell ref="BF69:BI69"/>
    <mergeCell ref="AN71:AQ72"/>
    <mergeCell ref="AR71:AS72"/>
    <mergeCell ref="AT71:AU72"/>
    <mergeCell ref="AE31:AE37"/>
    <mergeCell ref="AQ78:BA78"/>
    <mergeCell ref="AG47:AS48"/>
    <mergeCell ref="AT47:AX48"/>
    <mergeCell ref="AY47:BA48"/>
    <mergeCell ref="AG42:AG45"/>
    <mergeCell ref="AH42:AJ43"/>
    <mergeCell ref="AK42:AN43"/>
    <mergeCell ref="AO42:AQ43"/>
    <mergeCell ref="AR42:BI43"/>
    <mergeCell ref="AH44:AI45"/>
    <mergeCell ref="AQ74:AR74"/>
    <mergeCell ref="AT74:AY74"/>
    <mergeCell ref="BA74:BB74"/>
    <mergeCell ref="BC74:BD74"/>
    <mergeCell ref="BE74:BF74"/>
    <mergeCell ref="AG69:AS70"/>
    <mergeCell ref="AT69:AX70"/>
    <mergeCell ref="AV71:AV72"/>
    <mergeCell ref="AW71:AW72"/>
    <mergeCell ref="AX71:AX72"/>
    <mergeCell ref="AG67:AS68"/>
    <mergeCell ref="AT67:AX68"/>
    <mergeCell ref="AG51:AS52"/>
    <mergeCell ref="E25:F26"/>
    <mergeCell ref="AL12:AL13"/>
    <mergeCell ref="AM12:AM13"/>
    <mergeCell ref="L29:M30"/>
    <mergeCell ref="N29:N30"/>
    <mergeCell ref="Q29:Q30"/>
    <mergeCell ref="R29:S30"/>
    <mergeCell ref="T29:AC30"/>
    <mergeCell ref="Q27:Q28"/>
    <mergeCell ref="AG12:AI13"/>
    <mergeCell ref="AH19:AI20"/>
    <mergeCell ref="AJ19:AO20"/>
    <mergeCell ref="AH23:AJ24"/>
    <mergeCell ref="AM23:AM24"/>
    <mergeCell ref="AN23:AN24"/>
    <mergeCell ref="AO23:AO24"/>
    <mergeCell ref="AG14:AI15"/>
    <mergeCell ref="R27:S28"/>
    <mergeCell ref="K19:N20"/>
    <mergeCell ref="R19:U20"/>
    <mergeCell ref="V19:X20"/>
    <mergeCell ref="AK29:AK30"/>
    <mergeCell ref="AG16:AI17"/>
    <mergeCell ref="AJ16:AO17"/>
    <mergeCell ref="A16:C17"/>
    <mergeCell ref="D16:I17"/>
    <mergeCell ref="E27:F28"/>
    <mergeCell ref="B19:C20"/>
    <mergeCell ref="D19:I20"/>
    <mergeCell ref="AE16:AE17"/>
    <mergeCell ref="V14:X15"/>
    <mergeCell ref="G12:G13"/>
    <mergeCell ref="H12:H13"/>
    <mergeCell ref="M14:Q15"/>
    <mergeCell ref="R14:U15"/>
    <mergeCell ref="O19:Q20"/>
    <mergeCell ref="D21:G22"/>
    <mergeCell ref="A22:A24"/>
    <mergeCell ref="H21:H22"/>
    <mergeCell ref="I21:K22"/>
    <mergeCell ref="L21:L22"/>
    <mergeCell ref="N25:N26"/>
    <mergeCell ref="B23:D24"/>
    <mergeCell ref="E23:F24"/>
    <mergeCell ref="G23:G24"/>
    <mergeCell ref="Q25:Q26"/>
    <mergeCell ref="G25:G26"/>
    <mergeCell ref="H25:H26"/>
    <mergeCell ref="H29:H30"/>
    <mergeCell ref="I29:I30"/>
    <mergeCell ref="J29:K30"/>
    <mergeCell ref="L25:M26"/>
    <mergeCell ref="AE2:AE12"/>
    <mergeCell ref="J19:J20"/>
    <mergeCell ref="O23:P24"/>
    <mergeCell ref="AA16:AA17"/>
    <mergeCell ref="AB16:AC17"/>
    <mergeCell ref="J12:J13"/>
    <mergeCell ref="K12:L13"/>
    <mergeCell ref="M12:N13"/>
    <mergeCell ref="H23:H24"/>
    <mergeCell ref="I23:I24"/>
    <mergeCell ref="J23:K24"/>
    <mergeCell ref="H27:H28"/>
    <mergeCell ref="I27:I28"/>
    <mergeCell ref="J27:K28"/>
    <mergeCell ref="I25:I26"/>
    <mergeCell ref="J25:K26"/>
    <mergeCell ref="V16:V17"/>
    <mergeCell ref="AE25:AE27"/>
    <mergeCell ref="R25:S26"/>
    <mergeCell ref="T25:AC26"/>
  </mergeCells>
  <phoneticPr fontId="2"/>
  <dataValidations count="5">
    <dataValidation type="list" allowBlank="1" showInputMessage="1" showErrorMessage="1" sqref="O23 AU23" xr:uid="{359752EF-6D29-4C59-B5AD-E8ABE965250E}">
      <formula1>"3,9"</formula1>
    </dataValidation>
    <dataValidation type="list" allowBlank="1" showInputMessage="1" showErrorMessage="1" sqref="H23:H24 AN23:AN24" xr:uid="{ABE4C8AE-017B-4474-9993-85E1010EB653}">
      <formula1>"4,9"</formula1>
    </dataValidation>
    <dataValidation type="list" allowBlank="1" showInputMessage="1" showErrorMessage="1" sqref="Y37:AC37" xr:uid="{E73F4476-6431-4B3D-A5F4-C6B4B340FAC2}">
      <formula1>"☑該当者がいない"</formula1>
    </dataValidation>
    <dataValidation type="list" allowBlank="1" showInputMessage="1" showErrorMessage="1" sqref="A77:A81" xr:uid="{F70FC6DA-5A12-4278-9C58-FE05D08AAC76}">
      <formula1>"□, ☑"</formula1>
    </dataValidation>
    <dataValidation type="list" allowBlank="1" showInputMessage="1" showErrorMessage="1" sqref="D74:D75 G74:G75 J74:J75 M74:M75 Q75" xr:uid="{EA72BC8E-0EB1-4EDD-96D8-17975ED16705}">
      <formula1>"○"</formula1>
    </dataValidation>
  </dataValidations>
  <hyperlinks>
    <hyperlink ref="AM33" r:id="rId1" xr:uid="{DA773E3E-24A4-4A88-B66A-76C52070A6F2}"/>
  </hyperlinks>
  <printOptions horizontalCentered="1" verticalCentered="1"/>
  <pageMargins left="3.937007874015748E-2" right="3.937007874015748E-2" top="7.874015748031496E-2" bottom="7.874015748031496E-2" header="0.31496062992125984" footer="0.31496062992125984"/>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9C58-1E60-4616-BA68-CC27DAD6441A}">
  <sheetPr>
    <tabColor rgb="FFFFFF00"/>
    <pageSetUpPr fitToPage="1"/>
  </sheetPr>
  <dimension ref="A1:CB82"/>
  <sheetViews>
    <sheetView zoomScale="80" zoomScaleNormal="80" zoomScaleSheetLayoutView="70" workbookViewId="0">
      <selection activeCell="AC4" sqref="AC4"/>
    </sheetView>
  </sheetViews>
  <sheetFormatPr defaultColWidth="9" defaultRowHeight="12" customHeight="1" x14ac:dyDescent="0.15"/>
  <cols>
    <col min="1" max="1" width="6.625" style="26" customWidth="1"/>
    <col min="2" max="2" width="4.75" style="26" customWidth="1"/>
    <col min="3" max="3" width="7.125" style="26" customWidth="1"/>
    <col min="4" max="4" width="9.375" style="26" customWidth="1"/>
    <col min="5" max="8" width="5" style="26" customWidth="1"/>
    <col min="9" max="10" width="4.25" style="26" customWidth="1"/>
    <col min="11" max="12" width="3.625" style="26" customWidth="1"/>
    <col min="13" max="13" width="6.875" style="26" customWidth="1"/>
    <col min="14" max="14" width="4.625" style="26" customWidth="1"/>
    <col min="15" max="15" width="9.5" style="26" customWidth="1"/>
    <col min="16" max="16" width="4.625" style="26" customWidth="1"/>
    <col min="17" max="17" width="4" style="26" customWidth="1"/>
    <col min="18" max="18" width="5.625" style="26" customWidth="1"/>
    <col min="19" max="21" width="4" style="26" customWidth="1"/>
    <col min="22" max="23" width="4.875" style="26" customWidth="1"/>
    <col min="24" max="24" width="6.75" style="26" customWidth="1"/>
    <col min="25" max="25" width="4.25" style="26" customWidth="1"/>
    <col min="26" max="26" width="5.5" style="26" customWidth="1"/>
    <col min="27" max="27" width="6.5" style="26" customWidth="1"/>
    <col min="28" max="32" width="4.625" style="26" customWidth="1"/>
    <col min="33" max="34" width="5.5" style="26" customWidth="1"/>
    <col min="35" max="35" width="4.125" style="26" customWidth="1"/>
    <col min="36" max="36" width="5.125" style="26" customWidth="1"/>
    <col min="37" max="37" width="4.75" style="26" customWidth="1"/>
    <col min="38" max="38" width="57" style="26" customWidth="1"/>
    <col min="39" max="39" width="5.25" style="26" customWidth="1"/>
    <col min="40" max="41" width="6.5" style="26" customWidth="1"/>
    <col min="42" max="42" width="8.125" style="26" customWidth="1"/>
    <col min="43" max="43" width="6" style="26" customWidth="1"/>
    <col min="44" max="46" width="5.625" style="26" customWidth="1"/>
    <col min="47" max="47" width="4.75" style="26" customWidth="1"/>
    <col min="48" max="49" width="5" style="26" customWidth="1"/>
    <col min="50" max="51" width="4.125" style="26" customWidth="1"/>
    <col min="52" max="52" width="4.75" style="26" customWidth="1"/>
    <col min="53" max="53" width="5.75" style="26" customWidth="1"/>
    <col min="54" max="54" width="12.5" style="26" customWidth="1"/>
    <col min="55" max="60" width="3.75" style="26" customWidth="1"/>
    <col min="61" max="62" width="6" style="26" customWidth="1"/>
    <col min="63" max="63" width="6.25" style="26" customWidth="1"/>
    <col min="64" max="66" width="4.375" style="26" customWidth="1"/>
    <col min="67" max="68" width="4.75" style="26" customWidth="1"/>
    <col min="69" max="69" width="6" style="26" customWidth="1"/>
    <col min="70" max="70" width="4.375" style="26" customWidth="1"/>
    <col min="71" max="71" width="5.125" style="26" customWidth="1"/>
    <col min="72" max="73" width="4" style="26" customWidth="1"/>
    <col min="74" max="74" width="8.25" style="26" customWidth="1"/>
    <col min="75" max="75" width="9.125" style="26" customWidth="1"/>
    <col min="76" max="76" width="9" style="26"/>
    <col min="77" max="77" width="11.25" style="26" hidden="1" customWidth="1"/>
    <col min="78" max="78" width="7.75" style="26" hidden="1" customWidth="1"/>
    <col min="79" max="79" width="11.25" style="26" hidden="1" customWidth="1"/>
    <col min="80" max="80" width="10" style="26" hidden="1" customWidth="1"/>
    <col min="81" max="16384" width="9" style="26"/>
  </cols>
  <sheetData>
    <row r="1" spans="1:75" ht="18.75" customHeight="1" x14ac:dyDescent="0.15">
      <c r="A1" s="564" t="str">
        <f>選択肢!B69</f>
        <v>2026年度春</v>
      </c>
      <c r="B1" s="564"/>
      <c r="C1" s="564"/>
      <c r="D1" s="565" t="s">
        <v>129</v>
      </c>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281"/>
      <c r="AI1" s="45"/>
      <c r="AJ1" s="46" t="s">
        <v>130</v>
      </c>
      <c r="AL1" s="317" t="s">
        <v>471</v>
      </c>
      <c r="AN1" s="564" t="str">
        <f>選択肢!B69</f>
        <v>2026年度春</v>
      </c>
      <c r="AO1" s="564"/>
      <c r="AP1" s="564"/>
      <c r="AQ1" s="565" t="s">
        <v>129</v>
      </c>
      <c r="AR1" s="565"/>
      <c r="AS1" s="565"/>
      <c r="AT1" s="565"/>
      <c r="AU1" s="565"/>
      <c r="AV1" s="565"/>
      <c r="AW1" s="565"/>
      <c r="AX1" s="565"/>
      <c r="AY1" s="565"/>
      <c r="AZ1" s="565"/>
      <c r="BA1" s="565"/>
      <c r="BB1" s="565"/>
      <c r="BC1" s="565"/>
      <c r="BD1" s="565"/>
      <c r="BE1" s="565"/>
      <c r="BF1" s="565"/>
      <c r="BG1" s="565"/>
      <c r="BH1" s="565"/>
      <c r="BI1" s="565"/>
      <c r="BJ1" s="565"/>
      <c r="BK1" s="565"/>
      <c r="BL1" s="565"/>
      <c r="BM1" s="565"/>
      <c r="BN1" s="565"/>
      <c r="BO1" s="565"/>
      <c r="BP1" s="565"/>
      <c r="BQ1" s="565"/>
      <c r="BR1" s="565"/>
      <c r="BS1" s="565"/>
      <c r="BT1" s="565"/>
      <c r="BU1" s="281"/>
      <c r="BV1" s="45"/>
      <c r="BW1" s="46" t="s">
        <v>130</v>
      </c>
    </row>
    <row r="2" spans="1:75" ht="19.5" customHeight="1" x14ac:dyDescent="0.15">
      <c r="A2" s="47" t="s">
        <v>131</v>
      </c>
      <c r="B2" s="566" t="str">
        <f>IF(大学院新入生チェックリスト!E3="","チェックリストに入力してください。",大学院新入生チェックリスト!E3)</f>
        <v>チェックリストに入力してください。</v>
      </c>
      <c r="C2" s="566"/>
      <c r="D2" s="566"/>
      <c r="E2" s="566"/>
      <c r="F2" s="566"/>
      <c r="G2" s="566"/>
      <c r="H2" s="566"/>
      <c r="I2" s="566"/>
      <c r="J2" s="566"/>
      <c r="K2" s="566"/>
      <c r="L2" s="566"/>
      <c r="M2" s="567"/>
      <c r="N2" s="568" t="s">
        <v>132</v>
      </c>
      <c r="O2" s="469"/>
      <c r="P2" s="469"/>
      <c r="Q2" s="469"/>
      <c r="R2" s="469"/>
      <c r="S2" s="566" t="str">
        <f>IF(NO.1!M14="","", NO.1!M14)</f>
        <v>チェックリストに入力してください。</v>
      </c>
      <c r="T2" s="566"/>
      <c r="U2" s="566"/>
      <c r="V2" s="566"/>
      <c r="W2" s="566"/>
      <c r="X2" s="566"/>
      <c r="Y2" s="566"/>
      <c r="Z2" s="566"/>
      <c r="AA2" s="566"/>
      <c r="AB2" s="567"/>
      <c r="AC2" s="569">
        <f>NO.1!W2</f>
        <v>2026</v>
      </c>
      <c r="AD2" s="570"/>
      <c r="AE2" s="27" t="s">
        <v>47</v>
      </c>
      <c r="AF2" s="106">
        <f>NO.1!Z2</f>
        <v>0</v>
      </c>
      <c r="AG2" s="27" t="s">
        <v>36</v>
      </c>
      <c r="AH2" s="27"/>
      <c r="AI2" s="106">
        <f>NO.1!AB2</f>
        <v>0</v>
      </c>
      <c r="AJ2" s="28" t="s">
        <v>37</v>
      </c>
      <c r="AL2" s="400" t="s">
        <v>695</v>
      </c>
      <c r="AN2" s="47" t="s">
        <v>131</v>
      </c>
      <c r="AO2" s="599" t="str">
        <f>NO.1!AJ7&amp;" "&amp;NO.1!AS7</f>
        <v>王 ○○</v>
      </c>
      <c r="AP2" s="599"/>
      <c r="AQ2" s="599"/>
      <c r="AR2" s="599"/>
      <c r="AS2" s="599"/>
      <c r="AT2" s="599"/>
      <c r="AU2" s="599"/>
      <c r="AV2" s="599"/>
      <c r="AW2" s="599"/>
      <c r="AX2" s="599"/>
      <c r="AY2" s="599"/>
      <c r="AZ2" s="600"/>
      <c r="BA2" s="568" t="s">
        <v>132</v>
      </c>
      <c r="BB2" s="469"/>
      <c r="BC2" s="469"/>
      <c r="BD2" s="469"/>
      <c r="BE2" s="601" t="str">
        <f>NO.1!AS14</f>
        <v>80000000</v>
      </c>
      <c r="BF2" s="599"/>
      <c r="BG2" s="599"/>
      <c r="BH2" s="599"/>
      <c r="BI2" s="600"/>
      <c r="BJ2" s="569">
        <v>2026</v>
      </c>
      <c r="BK2" s="570"/>
      <c r="BL2" s="570"/>
      <c r="BM2" s="570"/>
      <c r="BN2" s="570"/>
      <c r="BO2" s="570"/>
      <c r="BP2" s="286"/>
      <c r="BQ2" s="27" t="s">
        <v>47</v>
      </c>
      <c r="BR2" s="106">
        <f>NO.1!BF2</f>
        <v>9</v>
      </c>
      <c r="BS2" s="27" t="s">
        <v>36</v>
      </c>
      <c r="BT2" s="106">
        <f>NO.1!BH2</f>
        <v>12</v>
      </c>
      <c r="BU2" s="106"/>
      <c r="BV2" s="28" t="s">
        <v>37</v>
      </c>
    </row>
    <row r="3" spans="1:75" ht="15.75" customHeight="1" x14ac:dyDescent="0.15">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L3" s="400"/>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row>
    <row r="4" spans="1:75" ht="15.75" x14ac:dyDescent="0.15">
      <c r="A4" s="26" t="s">
        <v>133</v>
      </c>
      <c r="F4" s="49" t="s">
        <v>134</v>
      </c>
      <c r="I4" s="43"/>
      <c r="R4" s="50"/>
      <c r="S4" s="51"/>
      <c r="T4" s="52"/>
      <c r="U4" s="51"/>
      <c r="V4" s="52"/>
      <c r="W4" s="51"/>
      <c r="X4" s="52"/>
      <c r="Y4" s="51"/>
      <c r="Z4" s="51"/>
      <c r="AA4" s="51"/>
      <c r="AB4" s="51"/>
      <c r="AC4" s="51"/>
      <c r="AL4" s="400"/>
      <c r="AN4" s="26" t="s">
        <v>133</v>
      </c>
      <c r="AS4" s="49" t="s">
        <v>134</v>
      </c>
      <c r="AV4" s="43"/>
      <c r="BD4" s="50"/>
      <c r="BE4" s="51"/>
      <c r="BF4" s="52"/>
      <c r="BG4" s="51"/>
      <c r="BH4" s="52"/>
      <c r="BI4" s="51"/>
      <c r="BJ4" s="52"/>
      <c r="BK4" s="51"/>
    </row>
    <row r="5" spans="1:75" ht="15.75" customHeight="1" thickBot="1" x14ac:dyDescent="0.2">
      <c r="A5" s="26" t="s">
        <v>135</v>
      </c>
      <c r="F5" s="26" t="s">
        <v>136</v>
      </c>
      <c r="R5" s="50"/>
      <c r="S5" s="51"/>
      <c r="T5" s="52"/>
      <c r="U5" s="51"/>
      <c r="V5" s="52"/>
      <c r="W5" s="51"/>
      <c r="X5" s="52"/>
      <c r="Y5" s="51"/>
      <c r="Z5" s="51"/>
      <c r="AA5" s="51"/>
      <c r="AB5" s="51"/>
      <c r="AC5" s="51"/>
      <c r="AN5" s="26" t="s">
        <v>135</v>
      </c>
      <c r="AS5" s="26" t="s">
        <v>136</v>
      </c>
      <c r="BD5" s="50"/>
      <c r="BE5" s="51"/>
      <c r="BF5" s="52"/>
      <c r="BG5" s="51"/>
      <c r="BH5" s="52"/>
      <c r="BI5" s="51"/>
      <c r="BJ5" s="52"/>
      <c r="BK5" s="51"/>
    </row>
    <row r="6" spans="1:75" ht="23.25" customHeight="1" thickTop="1" x14ac:dyDescent="0.15">
      <c r="A6" s="558" t="s">
        <v>137</v>
      </c>
      <c r="B6" s="559"/>
      <c r="C6" s="558" t="s">
        <v>39</v>
      </c>
      <c r="D6" s="562"/>
      <c r="E6" s="562"/>
      <c r="F6" s="562"/>
      <c r="G6" s="562"/>
      <c r="H6" s="559"/>
      <c r="I6" s="558" t="s">
        <v>138</v>
      </c>
      <c r="J6" s="559"/>
      <c r="K6" s="558" t="s">
        <v>49</v>
      </c>
      <c r="L6" s="559"/>
      <c r="M6" s="558" t="s">
        <v>139</v>
      </c>
      <c r="N6" s="559"/>
      <c r="O6" s="558" t="s">
        <v>51</v>
      </c>
      <c r="P6" s="559"/>
      <c r="Q6" s="558" t="s">
        <v>745</v>
      </c>
      <c r="R6" s="562"/>
      <c r="S6" s="562"/>
      <c r="T6" s="562"/>
      <c r="U6" s="562"/>
      <c r="V6" s="559"/>
      <c r="W6" s="558" t="s">
        <v>140</v>
      </c>
      <c r="X6" s="562"/>
      <c r="Y6" s="562"/>
      <c r="Z6" s="562"/>
      <c r="AA6" s="559"/>
      <c r="AB6" s="558" t="s">
        <v>746</v>
      </c>
      <c r="AC6" s="562"/>
      <c r="AD6" s="562"/>
      <c r="AE6" s="562"/>
      <c r="AF6" s="559"/>
      <c r="AG6" s="558" t="s">
        <v>747</v>
      </c>
      <c r="AH6" s="562"/>
      <c r="AI6" s="562"/>
      <c r="AJ6" s="559"/>
      <c r="AK6" s="53"/>
      <c r="AL6" s="397" t="s">
        <v>750</v>
      </c>
      <c r="AN6" s="558" t="s">
        <v>137</v>
      </c>
      <c r="AO6" s="559"/>
      <c r="AP6" s="558" t="s">
        <v>39</v>
      </c>
      <c r="AQ6" s="562"/>
      <c r="AR6" s="562"/>
      <c r="AS6" s="562"/>
      <c r="AT6" s="562"/>
      <c r="AU6" s="559"/>
      <c r="AV6" s="558" t="s">
        <v>138</v>
      </c>
      <c r="AW6" s="559"/>
      <c r="AX6" s="558" t="s">
        <v>49</v>
      </c>
      <c r="AY6" s="559"/>
      <c r="AZ6" s="558" t="s">
        <v>139</v>
      </c>
      <c r="BA6" s="559"/>
      <c r="BB6" s="558" t="s">
        <v>51</v>
      </c>
      <c r="BC6" s="559"/>
      <c r="BD6" s="558" t="s">
        <v>745</v>
      </c>
      <c r="BE6" s="562"/>
      <c r="BF6" s="562"/>
      <c r="BG6" s="562"/>
      <c r="BH6" s="562"/>
      <c r="BI6" s="559"/>
      <c r="BJ6" s="558" t="s">
        <v>140</v>
      </c>
      <c r="BK6" s="562"/>
      <c r="BL6" s="562"/>
      <c r="BM6" s="562"/>
      <c r="BN6" s="559"/>
      <c r="BO6" s="558" t="s">
        <v>746</v>
      </c>
      <c r="BP6" s="562"/>
      <c r="BQ6" s="562"/>
      <c r="BR6" s="562"/>
      <c r="BS6" s="559"/>
      <c r="BT6" s="558" t="s">
        <v>747</v>
      </c>
      <c r="BU6" s="562"/>
      <c r="BV6" s="562"/>
      <c r="BW6" s="559"/>
    </row>
    <row r="7" spans="1:75" ht="24" customHeight="1" x14ac:dyDescent="0.15">
      <c r="A7" s="560"/>
      <c r="B7" s="561"/>
      <c r="C7" s="560"/>
      <c r="D7" s="563"/>
      <c r="E7" s="563"/>
      <c r="F7" s="563"/>
      <c r="G7" s="563"/>
      <c r="H7" s="561"/>
      <c r="I7" s="560"/>
      <c r="J7" s="561"/>
      <c r="K7" s="560"/>
      <c r="L7" s="561"/>
      <c r="M7" s="560"/>
      <c r="N7" s="561"/>
      <c r="O7" s="560"/>
      <c r="P7" s="561"/>
      <c r="Q7" s="560"/>
      <c r="R7" s="563"/>
      <c r="S7" s="563"/>
      <c r="T7" s="563"/>
      <c r="U7" s="563"/>
      <c r="V7" s="561"/>
      <c r="W7" s="560"/>
      <c r="X7" s="563"/>
      <c r="Y7" s="563"/>
      <c r="Z7" s="563"/>
      <c r="AA7" s="561"/>
      <c r="AB7" s="560"/>
      <c r="AC7" s="563"/>
      <c r="AD7" s="563"/>
      <c r="AE7" s="563"/>
      <c r="AF7" s="561"/>
      <c r="AG7" s="560"/>
      <c r="AH7" s="563"/>
      <c r="AI7" s="563"/>
      <c r="AJ7" s="561"/>
      <c r="AK7" s="53"/>
      <c r="AL7" s="398"/>
      <c r="AN7" s="560"/>
      <c r="AO7" s="561"/>
      <c r="AP7" s="560"/>
      <c r="AQ7" s="563"/>
      <c r="AR7" s="563"/>
      <c r="AS7" s="563"/>
      <c r="AT7" s="563"/>
      <c r="AU7" s="561"/>
      <c r="AV7" s="560"/>
      <c r="AW7" s="561"/>
      <c r="AX7" s="560"/>
      <c r="AY7" s="561"/>
      <c r="AZ7" s="560"/>
      <c r="BA7" s="561"/>
      <c r="BB7" s="560"/>
      <c r="BC7" s="561"/>
      <c r="BD7" s="560"/>
      <c r="BE7" s="563"/>
      <c r="BF7" s="563"/>
      <c r="BG7" s="563"/>
      <c r="BH7" s="563"/>
      <c r="BI7" s="561"/>
      <c r="BJ7" s="560"/>
      <c r="BK7" s="563"/>
      <c r="BL7" s="563"/>
      <c r="BM7" s="563"/>
      <c r="BN7" s="561"/>
      <c r="BO7" s="560"/>
      <c r="BP7" s="563"/>
      <c r="BQ7" s="563"/>
      <c r="BR7" s="563"/>
      <c r="BS7" s="561"/>
      <c r="BT7" s="560"/>
      <c r="BU7" s="563"/>
      <c r="BV7" s="563"/>
      <c r="BW7" s="561"/>
    </row>
    <row r="8" spans="1:75" ht="14.25" customHeight="1" x14ac:dyDescent="0.15">
      <c r="A8" s="574" t="s">
        <v>95</v>
      </c>
      <c r="B8" s="575"/>
      <c r="C8" s="104" t="s">
        <v>141</v>
      </c>
      <c r="D8" s="430"/>
      <c r="E8" s="430"/>
      <c r="F8" s="430"/>
      <c r="G8" s="430"/>
      <c r="H8" s="431"/>
      <c r="I8" s="529"/>
      <c r="J8" s="530"/>
      <c r="K8" s="424"/>
      <c r="L8" s="425"/>
      <c r="M8" s="432"/>
      <c r="N8" s="433"/>
      <c r="O8" s="432"/>
      <c r="P8" s="433"/>
      <c r="Q8" s="521"/>
      <c r="R8" s="522"/>
      <c r="S8" s="522"/>
      <c r="T8" s="522"/>
      <c r="U8" s="522"/>
      <c r="V8" s="523"/>
      <c r="W8" s="521"/>
      <c r="X8" s="522"/>
      <c r="Y8" s="522"/>
      <c r="Z8" s="522"/>
      <c r="AA8" s="523"/>
      <c r="AB8" s="490" t="s">
        <v>144</v>
      </c>
      <c r="AC8" s="491"/>
      <c r="AD8" s="492"/>
      <c r="AE8" s="535" t="s">
        <v>145</v>
      </c>
      <c r="AF8" s="536"/>
      <c r="AG8" s="767"/>
      <c r="AH8" s="768"/>
      <c r="AI8" s="768"/>
      <c r="AJ8" s="527" t="s">
        <v>146</v>
      </c>
      <c r="AK8" s="54"/>
      <c r="AL8" s="398"/>
      <c r="AN8" s="574" t="s">
        <v>95</v>
      </c>
      <c r="AO8" s="575"/>
      <c r="AP8" s="104" t="s">
        <v>141</v>
      </c>
      <c r="AQ8" s="619" t="s">
        <v>644</v>
      </c>
      <c r="AR8" s="619"/>
      <c r="AS8" s="619"/>
      <c r="AT8" s="619"/>
      <c r="AU8" s="620"/>
      <c r="AV8" s="621" t="s">
        <v>103</v>
      </c>
      <c r="AW8" s="622"/>
      <c r="AX8" s="625">
        <v>54</v>
      </c>
      <c r="AY8" s="626"/>
      <c r="AZ8" s="629"/>
      <c r="BA8" s="630"/>
      <c r="BB8" s="629" t="s">
        <v>659</v>
      </c>
      <c r="BC8" s="630"/>
      <c r="BD8" s="635" t="s">
        <v>143</v>
      </c>
      <c r="BE8" s="636"/>
      <c r="BF8" s="636"/>
      <c r="BG8" s="636"/>
      <c r="BH8" s="636"/>
      <c r="BI8" s="637"/>
      <c r="BJ8" s="613" t="s">
        <v>652</v>
      </c>
      <c r="BK8" s="614"/>
      <c r="BL8" s="614"/>
      <c r="BM8" s="614"/>
      <c r="BN8" s="615"/>
      <c r="BO8" s="490" t="s">
        <v>144</v>
      </c>
      <c r="BP8" s="491"/>
      <c r="BQ8" s="492"/>
      <c r="BR8" s="535" t="s">
        <v>145</v>
      </c>
      <c r="BS8" s="536"/>
      <c r="BT8" s="602">
        <v>1980000</v>
      </c>
      <c r="BU8" s="603"/>
      <c r="BV8" s="603"/>
      <c r="BW8" s="527" t="s">
        <v>146</v>
      </c>
    </row>
    <row r="9" spans="1:75" ht="20.25" customHeight="1" x14ac:dyDescent="0.15">
      <c r="A9" s="576"/>
      <c r="B9" s="577"/>
      <c r="C9" s="105" t="s">
        <v>147</v>
      </c>
      <c r="D9" s="428"/>
      <c r="E9" s="428"/>
      <c r="F9" s="428"/>
      <c r="G9" s="428"/>
      <c r="H9" s="429"/>
      <c r="I9" s="531"/>
      <c r="J9" s="532"/>
      <c r="K9" s="426"/>
      <c r="L9" s="427"/>
      <c r="M9" s="436"/>
      <c r="N9" s="437"/>
      <c r="O9" s="434"/>
      <c r="P9" s="435"/>
      <c r="Q9" s="524"/>
      <c r="R9" s="525"/>
      <c r="S9" s="525"/>
      <c r="T9" s="525"/>
      <c r="U9" s="525"/>
      <c r="V9" s="526"/>
      <c r="W9" s="551"/>
      <c r="X9" s="552"/>
      <c r="Y9" s="552"/>
      <c r="Z9" s="552"/>
      <c r="AA9" s="553"/>
      <c r="AB9" s="571"/>
      <c r="AC9" s="572"/>
      <c r="AD9" s="573"/>
      <c r="AE9" s="533"/>
      <c r="AF9" s="534"/>
      <c r="AG9" s="769"/>
      <c r="AH9" s="770"/>
      <c r="AI9" s="770"/>
      <c r="AJ9" s="528"/>
      <c r="AK9" s="54"/>
      <c r="AL9" s="398"/>
      <c r="AN9" s="576"/>
      <c r="AO9" s="577"/>
      <c r="AP9" s="105" t="s">
        <v>147</v>
      </c>
      <c r="AQ9" s="609" t="s">
        <v>645</v>
      </c>
      <c r="AR9" s="609"/>
      <c r="AS9" s="609"/>
      <c r="AT9" s="609"/>
      <c r="AU9" s="610"/>
      <c r="AV9" s="623"/>
      <c r="AW9" s="624"/>
      <c r="AX9" s="627"/>
      <c r="AY9" s="628"/>
      <c r="AZ9" s="631"/>
      <c r="BA9" s="632"/>
      <c r="BB9" s="633"/>
      <c r="BC9" s="634"/>
      <c r="BD9" s="638"/>
      <c r="BE9" s="639"/>
      <c r="BF9" s="639"/>
      <c r="BG9" s="639"/>
      <c r="BH9" s="639"/>
      <c r="BI9" s="640"/>
      <c r="BJ9" s="616"/>
      <c r="BK9" s="617"/>
      <c r="BL9" s="617"/>
      <c r="BM9" s="617"/>
      <c r="BN9" s="618"/>
      <c r="BO9" s="606">
        <v>100000</v>
      </c>
      <c r="BP9" s="607"/>
      <c r="BQ9" s="608"/>
      <c r="BR9" s="611" t="s">
        <v>660</v>
      </c>
      <c r="BS9" s="612"/>
      <c r="BT9" s="604"/>
      <c r="BU9" s="605"/>
      <c r="BV9" s="605"/>
      <c r="BW9" s="528"/>
    </row>
    <row r="10" spans="1:75" ht="14.25" customHeight="1" x14ac:dyDescent="0.15">
      <c r="A10" s="554" t="s">
        <v>148</v>
      </c>
      <c r="B10" s="555"/>
      <c r="C10" s="104" t="s">
        <v>141</v>
      </c>
      <c r="D10" s="430"/>
      <c r="E10" s="430"/>
      <c r="F10" s="430"/>
      <c r="G10" s="430"/>
      <c r="H10" s="431"/>
      <c r="I10" s="529"/>
      <c r="J10" s="530"/>
      <c r="K10" s="424"/>
      <c r="L10" s="425"/>
      <c r="M10" s="432"/>
      <c r="N10" s="433"/>
      <c r="O10" s="432"/>
      <c r="P10" s="433"/>
      <c r="Q10" s="521"/>
      <c r="R10" s="522"/>
      <c r="S10" s="522"/>
      <c r="T10" s="522"/>
      <c r="U10" s="522"/>
      <c r="V10" s="523"/>
      <c r="W10" s="521"/>
      <c r="X10" s="522"/>
      <c r="Y10" s="522"/>
      <c r="Z10" s="522"/>
      <c r="AA10" s="523"/>
      <c r="AB10" s="490" t="s">
        <v>144</v>
      </c>
      <c r="AC10" s="491"/>
      <c r="AD10" s="492"/>
      <c r="AE10" s="535" t="s">
        <v>145</v>
      </c>
      <c r="AF10" s="536"/>
      <c r="AG10" s="767"/>
      <c r="AH10" s="768"/>
      <c r="AI10" s="768"/>
      <c r="AJ10" s="527" t="s">
        <v>146</v>
      </c>
      <c r="AL10" s="398"/>
      <c r="AN10" s="554" t="s">
        <v>148</v>
      </c>
      <c r="AO10" s="555"/>
      <c r="AP10" s="104" t="s">
        <v>141</v>
      </c>
      <c r="AQ10" s="619" t="s">
        <v>646</v>
      </c>
      <c r="AR10" s="619"/>
      <c r="AS10" s="619"/>
      <c r="AT10" s="619"/>
      <c r="AU10" s="620"/>
      <c r="AV10" s="621"/>
      <c r="AW10" s="622"/>
      <c r="AX10" s="625">
        <v>54</v>
      </c>
      <c r="AY10" s="626"/>
      <c r="AZ10" s="629" t="s">
        <v>658</v>
      </c>
      <c r="BA10" s="630"/>
      <c r="BB10" s="629" t="s">
        <v>659</v>
      </c>
      <c r="BC10" s="630"/>
      <c r="BD10" s="635" t="s">
        <v>149</v>
      </c>
      <c r="BE10" s="636"/>
      <c r="BF10" s="636"/>
      <c r="BG10" s="636"/>
      <c r="BH10" s="636"/>
      <c r="BI10" s="637"/>
      <c r="BJ10" s="613" t="s">
        <v>652</v>
      </c>
      <c r="BK10" s="614"/>
      <c r="BL10" s="614"/>
      <c r="BM10" s="614"/>
      <c r="BN10" s="615"/>
      <c r="BO10" s="490" t="s">
        <v>144</v>
      </c>
      <c r="BP10" s="491"/>
      <c r="BQ10" s="492"/>
      <c r="BR10" s="535" t="s">
        <v>145</v>
      </c>
      <c r="BS10" s="536"/>
      <c r="BT10" s="602"/>
      <c r="BU10" s="603"/>
      <c r="BV10" s="603"/>
      <c r="BW10" s="527" t="s">
        <v>146</v>
      </c>
    </row>
    <row r="11" spans="1:75" ht="20.25" customHeight="1" x14ac:dyDescent="0.15">
      <c r="A11" s="556"/>
      <c r="B11" s="557"/>
      <c r="C11" s="105" t="s">
        <v>147</v>
      </c>
      <c r="D11" s="428"/>
      <c r="E11" s="428"/>
      <c r="F11" s="428"/>
      <c r="G11" s="428"/>
      <c r="H11" s="429"/>
      <c r="I11" s="531"/>
      <c r="J11" s="532"/>
      <c r="K11" s="426"/>
      <c r="L11" s="427"/>
      <c r="M11" s="436"/>
      <c r="N11" s="437"/>
      <c r="O11" s="434"/>
      <c r="P11" s="435"/>
      <c r="Q11" s="524"/>
      <c r="R11" s="525"/>
      <c r="S11" s="525"/>
      <c r="T11" s="525"/>
      <c r="U11" s="525"/>
      <c r="V11" s="526"/>
      <c r="W11" s="551"/>
      <c r="X11" s="552"/>
      <c r="Y11" s="552"/>
      <c r="Z11" s="552"/>
      <c r="AA11" s="553"/>
      <c r="AB11" s="571"/>
      <c r="AC11" s="572"/>
      <c r="AD11" s="573"/>
      <c r="AE11" s="533"/>
      <c r="AF11" s="534"/>
      <c r="AG11" s="769"/>
      <c r="AH11" s="770"/>
      <c r="AI11" s="770"/>
      <c r="AJ11" s="528"/>
      <c r="AL11" s="398"/>
      <c r="AN11" s="556"/>
      <c r="AO11" s="557"/>
      <c r="AP11" s="105" t="s">
        <v>147</v>
      </c>
      <c r="AQ11" s="609" t="s">
        <v>647</v>
      </c>
      <c r="AR11" s="609"/>
      <c r="AS11" s="609"/>
      <c r="AT11" s="609"/>
      <c r="AU11" s="610"/>
      <c r="AV11" s="623"/>
      <c r="AW11" s="624"/>
      <c r="AX11" s="627"/>
      <c r="AY11" s="628"/>
      <c r="AZ11" s="631"/>
      <c r="BA11" s="632"/>
      <c r="BB11" s="633"/>
      <c r="BC11" s="634"/>
      <c r="BD11" s="638"/>
      <c r="BE11" s="639"/>
      <c r="BF11" s="639"/>
      <c r="BG11" s="639"/>
      <c r="BH11" s="639"/>
      <c r="BI11" s="640"/>
      <c r="BJ11" s="616"/>
      <c r="BK11" s="617"/>
      <c r="BL11" s="617"/>
      <c r="BM11" s="617"/>
      <c r="BN11" s="618"/>
      <c r="BO11" s="606">
        <v>0</v>
      </c>
      <c r="BP11" s="607"/>
      <c r="BQ11" s="608"/>
      <c r="BR11" s="611"/>
      <c r="BS11" s="612"/>
      <c r="BT11" s="604"/>
      <c r="BU11" s="605"/>
      <c r="BV11" s="605"/>
      <c r="BW11" s="528"/>
    </row>
    <row r="12" spans="1:75" ht="14.25" customHeight="1" x14ac:dyDescent="0.15">
      <c r="A12" s="554" t="s">
        <v>150</v>
      </c>
      <c r="B12" s="555"/>
      <c r="C12" s="104" t="s">
        <v>141</v>
      </c>
      <c r="D12" s="430"/>
      <c r="E12" s="430"/>
      <c r="F12" s="430"/>
      <c r="G12" s="430"/>
      <c r="H12" s="431"/>
      <c r="I12" s="529"/>
      <c r="J12" s="530"/>
      <c r="K12" s="424"/>
      <c r="L12" s="425"/>
      <c r="M12" s="432"/>
      <c r="N12" s="433"/>
      <c r="O12" s="432"/>
      <c r="P12" s="433"/>
      <c r="Q12" s="521"/>
      <c r="R12" s="522"/>
      <c r="S12" s="522"/>
      <c r="T12" s="522"/>
      <c r="U12" s="522"/>
      <c r="V12" s="523"/>
      <c r="W12" s="521"/>
      <c r="X12" s="522"/>
      <c r="Y12" s="522"/>
      <c r="Z12" s="522"/>
      <c r="AA12" s="523"/>
      <c r="AB12" s="490" t="s">
        <v>144</v>
      </c>
      <c r="AC12" s="491"/>
      <c r="AD12" s="492"/>
      <c r="AE12" s="535" t="s">
        <v>145</v>
      </c>
      <c r="AF12" s="536"/>
      <c r="AG12" s="767"/>
      <c r="AH12" s="768"/>
      <c r="AI12" s="768"/>
      <c r="AJ12" s="527" t="s">
        <v>146</v>
      </c>
      <c r="AL12" s="398"/>
      <c r="AN12" s="554" t="s">
        <v>150</v>
      </c>
      <c r="AO12" s="555"/>
      <c r="AP12" s="104" t="s">
        <v>141</v>
      </c>
      <c r="AQ12" s="619" t="s">
        <v>648</v>
      </c>
      <c r="AR12" s="619"/>
      <c r="AS12" s="619"/>
      <c r="AT12" s="619"/>
      <c r="AU12" s="620"/>
      <c r="AV12" s="621"/>
      <c r="AW12" s="622"/>
      <c r="AX12" s="625">
        <v>27</v>
      </c>
      <c r="AY12" s="626"/>
      <c r="AZ12" s="629"/>
      <c r="BA12" s="630"/>
      <c r="BB12" s="629" t="s">
        <v>659</v>
      </c>
      <c r="BC12" s="630"/>
      <c r="BD12" s="635" t="s">
        <v>151</v>
      </c>
      <c r="BE12" s="636"/>
      <c r="BF12" s="636"/>
      <c r="BG12" s="636"/>
      <c r="BH12" s="636"/>
      <c r="BI12" s="637"/>
      <c r="BJ12" s="613" t="s">
        <v>654</v>
      </c>
      <c r="BK12" s="614"/>
      <c r="BL12" s="614"/>
      <c r="BM12" s="614"/>
      <c r="BN12" s="615"/>
      <c r="BO12" s="490" t="s">
        <v>144</v>
      </c>
      <c r="BP12" s="491"/>
      <c r="BQ12" s="492"/>
      <c r="BR12" s="535" t="s">
        <v>145</v>
      </c>
      <c r="BS12" s="536"/>
      <c r="BT12" s="602"/>
      <c r="BU12" s="603"/>
      <c r="BV12" s="603"/>
      <c r="BW12" s="527" t="s">
        <v>146</v>
      </c>
    </row>
    <row r="13" spans="1:75" ht="20.25" customHeight="1" x14ac:dyDescent="0.15">
      <c r="A13" s="556"/>
      <c r="B13" s="557"/>
      <c r="C13" s="105" t="s">
        <v>147</v>
      </c>
      <c r="D13" s="428"/>
      <c r="E13" s="428"/>
      <c r="F13" s="428"/>
      <c r="G13" s="428"/>
      <c r="H13" s="429"/>
      <c r="I13" s="531"/>
      <c r="J13" s="532"/>
      <c r="K13" s="426"/>
      <c r="L13" s="427"/>
      <c r="M13" s="436"/>
      <c r="N13" s="437"/>
      <c r="O13" s="434"/>
      <c r="P13" s="435"/>
      <c r="Q13" s="524"/>
      <c r="R13" s="525"/>
      <c r="S13" s="525"/>
      <c r="T13" s="525"/>
      <c r="U13" s="525"/>
      <c r="V13" s="526"/>
      <c r="W13" s="551"/>
      <c r="X13" s="552"/>
      <c r="Y13" s="552"/>
      <c r="Z13" s="552"/>
      <c r="AA13" s="553"/>
      <c r="AB13" s="571"/>
      <c r="AC13" s="572"/>
      <c r="AD13" s="573"/>
      <c r="AE13" s="533"/>
      <c r="AF13" s="534"/>
      <c r="AG13" s="769"/>
      <c r="AH13" s="770"/>
      <c r="AI13" s="770"/>
      <c r="AJ13" s="528"/>
      <c r="AL13" s="398"/>
      <c r="AN13" s="556"/>
      <c r="AO13" s="557"/>
      <c r="AP13" s="105" t="s">
        <v>147</v>
      </c>
      <c r="AQ13" s="609" t="s">
        <v>649</v>
      </c>
      <c r="AR13" s="609"/>
      <c r="AS13" s="609"/>
      <c r="AT13" s="609"/>
      <c r="AU13" s="610"/>
      <c r="AV13" s="623"/>
      <c r="AW13" s="624"/>
      <c r="AX13" s="627"/>
      <c r="AY13" s="628"/>
      <c r="AZ13" s="631"/>
      <c r="BA13" s="632"/>
      <c r="BB13" s="633"/>
      <c r="BC13" s="634"/>
      <c r="BD13" s="638"/>
      <c r="BE13" s="639"/>
      <c r="BF13" s="639"/>
      <c r="BG13" s="639"/>
      <c r="BH13" s="639"/>
      <c r="BI13" s="640"/>
      <c r="BJ13" s="616"/>
      <c r="BK13" s="617"/>
      <c r="BL13" s="617"/>
      <c r="BM13" s="617"/>
      <c r="BN13" s="618"/>
      <c r="BO13" s="606"/>
      <c r="BP13" s="607"/>
      <c r="BQ13" s="608"/>
      <c r="BR13" s="611"/>
      <c r="BS13" s="612"/>
      <c r="BT13" s="604"/>
      <c r="BU13" s="605"/>
      <c r="BV13" s="605"/>
      <c r="BW13" s="528"/>
    </row>
    <row r="14" spans="1:75" ht="14.25" customHeight="1" x14ac:dyDescent="0.15">
      <c r="A14" s="424"/>
      <c r="B14" s="425"/>
      <c r="C14" s="104" t="s">
        <v>141</v>
      </c>
      <c r="D14" s="430"/>
      <c r="E14" s="430"/>
      <c r="F14" s="430"/>
      <c r="G14" s="430"/>
      <c r="H14" s="431"/>
      <c r="I14" s="529"/>
      <c r="J14" s="530"/>
      <c r="K14" s="424"/>
      <c r="L14" s="425"/>
      <c r="M14" s="432"/>
      <c r="N14" s="433"/>
      <c r="O14" s="432"/>
      <c r="P14" s="433"/>
      <c r="Q14" s="521"/>
      <c r="R14" s="522"/>
      <c r="S14" s="522"/>
      <c r="T14" s="522"/>
      <c r="U14" s="522"/>
      <c r="V14" s="523"/>
      <c r="W14" s="521"/>
      <c r="X14" s="522"/>
      <c r="Y14" s="522"/>
      <c r="Z14" s="522"/>
      <c r="AA14" s="523"/>
      <c r="AB14" s="490" t="s">
        <v>144</v>
      </c>
      <c r="AC14" s="491"/>
      <c r="AD14" s="492"/>
      <c r="AE14" s="535" t="s">
        <v>145</v>
      </c>
      <c r="AF14" s="536"/>
      <c r="AG14" s="767"/>
      <c r="AH14" s="768"/>
      <c r="AI14" s="768"/>
      <c r="AJ14" s="527" t="s">
        <v>146</v>
      </c>
      <c r="AL14" s="398"/>
      <c r="AN14" s="625" t="s">
        <v>152</v>
      </c>
      <c r="AO14" s="626"/>
      <c r="AP14" s="104" t="s">
        <v>141</v>
      </c>
      <c r="AQ14" s="619" t="s">
        <v>650</v>
      </c>
      <c r="AR14" s="619"/>
      <c r="AS14" s="619"/>
      <c r="AT14" s="619"/>
      <c r="AU14" s="620"/>
      <c r="AV14" s="621" t="s">
        <v>103</v>
      </c>
      <c r="AW14" s="622"/>
      <c r="AX14" s="625">
        <v>35</v>
      </c>
      <c r="AY14" s="626"/>
      <c r="AZ14" s="629"/>
      <c r="BA14" s="630"/>
      <c r="BB14" s="629" t="s">
        <v>659</v>
      </c>
      <c r="BC14" s="630"/>
      <c r="BD14" s="635" t="s">
        <v>153</v>
      </c>
      <c r="BE14" s="636"/>
      <c r="BF14" s="636"/>
      <c r="BG14" s="636"/>
      <c r="BH14" s="636"/>
      <c r="BI14" s="637"/>
      <c r="BJ14" s="613" t="s">
        <v>652</v>
      </c>
      <c r="BK14" s="614"/>
      <c r="BL14" s="614"/>
      <c r="BM14" s="614"/>
      <c r="BN14" s="615"/>
      <c r="BO14" s="490" t="s">
        <v>144</v>
      </c>
      <c r="BP14" s="491"/>
      <c r="BQ14" s="492"/>
      <c r="BR14" s="535" t="s">
        <v>145</v>
      </c>
      <c r="BS14" s="536"/>
      <c r="BT14" s="602">
        <v>1580000</v>
      </c>
      <c r="BU14" s="603"/>
      <c r="BV14" s="603"/>
      <c r="BW14" s="527" t="s">
        <v>146</v>
      </c>
    </row>
    <row r="15" spans="1:75" ht="20.25" customHeight="1" thickBot="1" x14ac:dyDescent="0.2">
      <c r="A15" s="426"/>
      <c r="B15" s="427"/>
      <c r="C15" s="105" t="s">
        <v>147</v>
      </c>
      <c r="D15" s="428"/>
      <c r="E15" s="428"/>
      <c r="F15" s="428"/>
      <c r="G15" s="428"/>
      <c r="H15" s="429"/>
      <c r="I15" s="531"/>
      <c r="J15" s="532"/>
      <c r="K15" s="426"/>
      <c r="L15" s="427"/>
      <c r="M15" s="436"/>
      <c r="N15" s="437"/>
      <c r="O15" s="434"/>
      <c r="P15" s="435"/>
      <c r="Q15" s="524"/>
      <c r="R15" s="525"/>
      <c r="S15" s="525"/>
      <c r="T15" s="525"/>
      <c r="U15" s="525"/>
      <c r="V15" s="526"/>
      <c r="W15" s="551"/>
      <c r="X15" s="552"/>
      <c r="Y15" s="552"/>
      <c r="Z15" s="552"/>
      <c r="AA15" s="553"/>
      <c r="AB15" s="571"/>
      <c r="AC15" s="572"/>
      <c r="AD15" s="573"/>
      <c r="AE15" s="533"/>
      <c r="AF15" s="534"/>
      <c r="AG15" s="769"/>
      <c r="AH15" s="770"/>
      <c r="AI15" s="770"/>
      <c r="AJ15" s="528"/>
      <c r="AL15" s="398"/>
      <c r="AM15" s="73"/>
      <c r="AN15" s="627"/>
      <c r="AO15" s="628"/>
      <c r="AP15" s="105" t="s">
        <v>147</v>
      </c>
      <c r="AQ15" s="609" t="s">
        <v>651</v>
      </c>
      <c r="AR15" s="609"/>
      <c r="AS15" s="609"/>
      <c r="AT15" s="609"/>
      <c r="AU15" s="610"/>
      <c r="AV15" s="623"/>
      <c r="AW15" s="624"/>
      <c r="AX15" s="627"/>
      <c r="AY15" s="628"/>
      <c r="AZ15" s="631"/>
      <c r="BA15" s="632"/>
      <c r="BB15" s="633"/>
      <c r="BC15" s="634"/>
      <c r="BD15" s="638"/>
      <c r="BE15" s="639"/>
      <c r="BF15" s="639"/>
      <c r="BG15" s="639"/>
      <c r="BH15" s="639"/>
      <c r="BI15" s="640"/>
      <c r="BJ15" s="616"/>
      <c r="BK15" s="617"/>
      <c r="BL15" s="617"/>
      <c r="BM15" s="617"/>
      <c r="BN15" s="618"/>
      <c r="BO15" s="606">
        <v>80000</v>
      </c>
      <c r="BP15" s="607"/>
      <c r="BQ15" s="608"/>
      <c r="BR15" s="611" t="s">
        <v>660</v>
      </c>
      <c r="BS15" s="612"/>
      <c r="BT15" s="604"/>
      <c r="BU15" s="605"/>
      <c r="BV15" s="605"/>
      <c r="BW15" s="528"/>
    </row>
    <row r="16" spans="1:75" ht="14.25" customHeight="1" thickTop="1" x14ac:dyDescent="0.15">
      <c r="A16" s="424"/>
      <c r="B16" s="425"/>
      <c r="C16" s="104" t="s">
        <v>141</v>
      </c>
      <c r="D16" s="430"/>
      <c r="E16" s="430"/>
      <c r="F16" s="430"/>
      <c r="G16" s="430"/>
      <c r="H16" s="431"/>
      <c r="I16" s="529"/>
      <c r="J16" s="530"/>
      <c r="K16" s="424"/>
      <c r="L16" s="425"/>
      <c r="M16" s="432"/>
      <c r="N16" s="433"/>
      <c r="O16" s="432"/>
      <c r="P16" s="433"/>
      <c r="Q16" s="521"/>
      <c r="R16" s="522"/>
      <c r="S16" s="522"/>
      <c r="T16" s="522"/>
      <c r="U16" s="522"/>
      <c r="V16" s="523"/>
      <c r="W16" s="521"/>
      <c r="X16" s="522"/>
      <c r="Y16" s="522"/>
      <c r="Z16" s="522"/>
      <c r="AA16" s="523"/>
      <c r="AB16" s="490" t="s">
        <v>144</v>
      </c>
      <c r="AC16" s="491"/>
      <c r="AD16" s="492"/>
      <c r="AE16" s="535" t="s">
        <v>145</v>
      </c>
      <c r="AF16" s="536"/>
      <c r="AG16" s="767"/>
      <c r="AH16" s="768"/>
      <c r="AI16" s="768"/>
      <c r="AJ16" s="527" t="s">
        <v>146</v>
      </c>
      <c r="AK16" s="54"/>
      <c r="AL16" s="398"/>
      <c r="AM16" s="396"/>
      <c r="AN16" s="641" t="s">
        <v>503</v>
      </c>
      <c r="AO16" s="642"/>
      <c r="AP16" s="104" t="s">
        <v>141</v>
      </c>
      <c r="AQ16" s="804" t="s">
        <v>655</v>
      </c>
      <c r="AR16" s="804"/>
      <c r="AS16" s="804"/>
      <c r="AT16" s="804"/>
      <c r="AU16" s="804"/>
      <c r="AV16" s="804"/>
      <c r="AW16" s="804"/>
      <c r="AX16" s="804"/>
      <c r="AY16" s="804"/>
      <c r="AZ16" s="804"/>
      <c r="BA16" s="804"/>
      <c r="BB16" s="804"/>
      <c r="BC16" s="804"/>
      <c r="BD16" s="804"/>
      <c r="BE16" s="804"/>
      <c r="BF16" s="804"/>
      <c r="BG16" s="804"/>
      <c r="BH16" s="804"/>
      <c r="BI16" s="804"/>
      <c r="BJ16" s="804"/>
      <c r="BK16" s="804"/>
      <c r="BL16" s="804"/>
      <c r="BM16" s="804"/>
      <c r="BN16" s="805"/>
      <c r="BO16" s="490" t="s">
        <v>144</v>
      </c>
      <c r="BP16" s="491"/>
      <c r="BQ16" s="492"/>
      <c r="BR16" s="535" t="s">
        <v>145</v>
      </c>
      <c r="BS16" s="536"/>
      <c r="BT16" s="602"/>
      <c r="BU16" s="603"/>
      <c r="BV16" s="603"/>
      <c r="BW16" s="527" t="s">
        <v>146</v>
      </c>
    </row>
    <row r="17" spans="1:75" ht="20.25" customHeight="1" x14ac:dyDescent="0.15">
      <c r="A17" s="426"/>
      <c r="B17" s="427"/>
      <c r="C17" s="105" t="s">
        <v>147</v>
      </c>
      <c r="D17" s="428"/>
      <c r="E17" s="428"/>
      <c r="F17" s="428"/>
      <c r="G17" s="428"/>
      <c r="H17" s="429"/>
      <c r="I17" s="531"/>
      <c r="J17" s="532"/>
      <c r="K17" s="426"/>
      <c r="L17" s="427"/>
      <c r="M17" s="436"/>
      <c r="N17" s="437"/>
      <c r="O17" s="434"/>
      <c r="P17" s="435"/>
      <c r="Q17" s="524"/>
      <c r="R17" s="525"/>
      <c r="S17" s="525"/>
      <c r="T17" s="525"/>
      <c r="U17" s="525"/>
      <c r="V17" s="526"/>
      <c r="W17" s="551"/>
      <c r="X17" s="552"/>
      <c r="Y17" s="552"/>
      <c r="Z17" s="552"/>
      <c r="AA17" s="553"/>
      <c r="AB17" s="571"/>
      <c r="AC17" s="572"/>
      <c r="AD17" s="573"/>
      <c r="AE17" s="533"/>
      <c r="AF17" s="534"/>
      <c r="AG17" s="769"/>
      <c r="AH17" s="770"/>
      <c r="AI17" s="770"/>
      <c r="AJ17" s="528"/>
      <c r="AK17" s="54"/>
      <c r="AL17" s="398"/>
      <c r="AN17" s="643"/>
      <c r="AO17" s="644"/>
      <c r="AP17" s="105" t="s">
        <v>147</v>
      </c>
      <c r="AQ17" s="806"/>
      <c r="AR17" s="806"/>
      <c r="AS17" s="806"/>
      <c r="AT17" s="806"/>
      <c r="AU17" s="806"/>
      <c r="AV17" s="806"/>
      <c r="AW17" s="806"/>
      <c r="AX17" s="806"/>
      <c r="AY17" s="806"/>
      <c r="AZ17" s="806"/>
      <c r="BA17" s="806"/>
      <c r="BB17" s="806"/>
      <c r="BC17" s="806"/>
      <c r="BD17" s="806"/>
      <c r="BE17" s="806"/>
      <c r="BF17" s="806"/>
      <c r="BG17" s="806"/>
      <c r="BH17" s="806"/>
      <c r="BI17" s="806"/>
      <c r="BJ17" s="806"/>
      <c r="BK17" s="806"/>
      <c r="BL17" s="806"/>
      <c r="BM17" s="806"/>
      <c r="BN17" s="807"/>
      <c r="BO17" s="606"/>
      <c r="BP17" s="607"/>
      <c r="BQ17" s="608"/>
      <c r="BR17" s="611"/>
      <c r="BS17" s="612"/>
      <c r="BT17" s="604"/>
      <c r="BU17" s="605"/>
      <c r="BV17" s="605"/>
      <c r="BW17" s="528"/>
    </row>
    <row r="18" spans="1:75" ht="14.25" customHeight="1" x14ac:dyDescent="0.15">
      <c r="A18" s="424"/>
      <c r="B18" s="425"/>
      <c r="C18" s="104" t="s">
        <v>141</v>
      </c>
      <c r="D18" s="430"/>
      <c r="E18" s="430"/>
      <c r="F18" s="430"/>
      <c r="G18" s="430"/>
      <c r="H18" s="431"/>
      <c r="I18" s="529"/>
      <c r="J18" s="530"/>
      <c r="K18" s="424"/>
      <c r="L18" s="425"/>
      <c r="M18" s="432"/>
      <c r="N18" s="433"/>
      <c r="O18" s="432"/>
      <c r="P18" s="433"/>
      <c r="Q18" s="521"/>
      <c r="R18" s="522"/>
      <c r="S18" s="522"/>
      <c r="T18" s="522"/>
      <c r="U18" s="522"/>
      <c r="V18" s="523"/>
      <c r="W18" s="521"/>
      <c r="X18" s="522"/>
      <c r="Y18" s="522"/>
      <c r="Z18" s="522"/>
      <c r="AA18" s="523"/>
      <c r="AB18" s="490" t="s">
        <v>144</v>
      </c>
      <c r="AC18" s="491"/>
      <c r="AD18" s="492"/>
      <c r="AE18" s="535" t="s">
        <v>145</v>
      </c>
      <c r="AF18" s="536"/>
      <c r="AG18" s="767"/>
      <c r="AH18" s="768"/>
      <c r="AI18" s="768"/>
      <c r="AJ18" s="527" t="s">
        <v>146</v>
      </c>
      <c r="AK18" s="54"/>
      <c r="AL18" s="398"/>
      <c r="AN18" s="649" t="s">
        <v>500</v>
      </c>
      <c r="AO18" s="650"/>
      <c r="AP18" s="104" t="s">
        <v>141</v>
      </c>
      <c r="AQ18" s="645" t="s">
        <v>501</v>
      </c>
      <c r="AR18" s="645"/>
      <c r="AS18" s="645"/>
      <c r="AT18" s="645"/>
      <c r="AU18" s="646"/>
      <c r="AV18" s="649" t="s">
        <v>142</v>
      </c>
      <c r="AW18" s="650"/>
      <c r="AX18" s="649">
        <v>26</v>
      </c>
      <c r="AY18" s="650"/>
      <c r="AZ18" s="653"/>
      <c r="BA18" s="654"/>
      <c r="BB18" s="653" t="s">
        <v>656</v>
      </c>
      <c r="BC18" s="654"/>
      <c r="BD18" s="659" t="s">
        <v>638</v>
      </c>
      <c r="BE18" s="660"/>
      <c r="BF18" s="660"/>
      <c r="BG18" s="660"/>
      <c r="BH18" s="660"/>
      <c r="BI18" s="661"/>
      <c r="BJ18" s="659" t="s">
        <v>654</v>
      </c>
      <c r="BK18" s="660"/>
      <c r="BL18" s="660"/>
      <c r="BM18" s="660"/>
      <c r="BN18" s="661"/>
      <c r="BO18" s="490" t="s">
        <v>144</v>
      </c>
      <c r="BP18" s="491"/>
      <c r="BQ18" s="492"/>
      <c r="BR18" s="535" t="s">
        <v>145</v>
      </c>
      <c r="BS18" s="536"/>
      <c r="BT18" s="665">
        <v>2200000</v>
      </c>
      <c r="BU18" s="666"/>
      <c r="BV18" s="666"/>
      <c r="BW18" s="527" t="s">
        <v>146</v>
      </c>
    </row>
    <row r="19" spans="1:75" ht="20.25" customHeight="1" x14ac:dyDescent="0.15">
      <c r="A19" s="426"/>
      <c r="B19" s="427"/>
      <c r="C19" s="105" t="s">
        <v>147</v>
      </c>
      <c r="D19" s="428"/>
      <c r="E19" s="428"/>
      <c r="F19" s="428"/>
      <c r="G19" s="428"/>
      <c r="H19" s="429"/>
      <c r="I19" s="531"/>
      <c r="J19" s="532"/>
      <c r="K19" s="426"/>
      <c r="L19" s="427"/>
      <c r="M19" s="436"/>
      <c r="N19" s="437"/>
      <c r="O19" s="436"/>
      <c r="P19" s="437"/>
      <c r="Q19" s="524"/>
      <c r="R19" s="525"/>
      <c r="S19" s="525"/>
      <c r="T19" s="525"/>
      <c r="U19" s="525"/>
      <c r="V19" s="526"/>
      <c r="W19" s="524"/>
      <c r="X19" s="525"/>
      <c r="Y19" s="525"/>
      <c r="Z19" s="525"/>
      <c r="AA19" s="526"/>
      <c r="AB19" s="571"/>
      <c r="AC19" s="572"/>
      <c r="AD19" s="573"/>
      <c r="AE19" s="537"/>
      <c r="AF19" s="538"/>
      <c r="AG19" s="769"/>
      <c r="AH19" s="770"/>
      <c r="AI19" s="770"/>
      <c r="AJ19" s="528"/>
      <c r="AL19" s="398"/>
      <c r="AN19" s="651"/>
      <c r="AO19" s="652"/>
      <c r="AP19" s="105" t="s">
        <v>147</v>
      </c>
      <c r="AQ19" s="647" t="s">
        <v>502</v>
      </c>
      <c r="AR19" s="647"/>
      <c r="AS19" s="647"/>
      <c r="AT19" s="647"/>
      <c r="AU19" s="648"/>
      <c r="AV19" s="651"/>
      <c r="AW19" s="652"/>
      <c r="AX19" s="651"/>
      <c r="AY19" s="652"/>
      <c r="AZ19" s="655"/>
      <c r="BA19" s="648"/>
      <c r="BB19" s="655"/>
      <c r="BC19" s="648"/>
      <c r="BD19" s="662"/>
      <c r="BE19" s="663"/>
      <c r="BF19" s="663"/>
      <c r="BG19" s="663"/>
      <c r="BH19" s="663"/>
      <c r="BI19" s="664"/>
      <c r="BJ19" s="662"/>
      <c r="BK19" s="663"/>
      <c r="BL19" s="663"/>
      <c r="BM19" s="663"/>
      <c r="BN19" s="664"/>
      <c r="BO19" s="669">
        <v>2200000</v>
      </c>
      <c r="BP19" s="670"/>
      <c r="BQ19" s="671"/>
      <c r="BR19" s="657" t="s">
        <v>657</v>
      </c>
      <c r="BS19" s="658"/>
      <c r="BT19" s="667"/>
      <c r="BU19" s="668"/>
      <c r="BV19" s="668"/>
      <c r="BW19" s="528"/>
    </row>
    <row r="20" spans="1:75" ht="12" customHeight="1" x14ac:dyDescent="0.15">
      <c r="A20" s="55" t="s">
        <v>154</v>
      </c>
      <c r="B20" s="53"/>
      <c r="C20" s="53"/>
      <c r="D20" s="53"/>
      <c r="E20" s="53"/>
      <c r="F20" s="53"/>
      <c r="G20" s="53"/>
      <c r="H20" s="53"/>
      <c r="I20" s="56"/>
      <c r="J20" s="56"/>
      <c r="K20" s="56"/>
      <c r="L20" s="56"/>
      <c r="M20" s="56"/>
      <c r="N20" s="56"/>
      <c r="O20" s="56"/>
      <c r="Q20" s="40"/>
      <c r="R20" s="40"/>
      <c r="S20" s="40"/>
      <c r="T20" s="40"/>
      <c r="U20" s="40"/>
      <c r="V20" s="40"/>
      <c r="AB20" s="29"/>
      <c r="AC20" s="29"/>
      <c r="AD20" s="29"/>
      <c r="AE20" s="29"/>
      <c r="AG20" s="29"/>
      <c r="AH20" s="29"/>
      <c r="AJ20" s="274"/>
      <c r="AL20" s="398"/>
      <c r="AN20" s="55" t="s">
        <v>154</v>
      </c>
      <c r="AO20" s="53"/>
      <c r="AP20" s="53"/>
      <c r="AQ20" s="53"/>
      <c r="AR20" s="53"/>
      <c r="AS20" s="53"/>
      <c r="AT20" s="53"/>
      <c r="AU20" s="53"/>
      <c r="AV20" s="56"/>
      <c r="AW20" s="56"/>
      <c r="AX20" s="56"/>
      <c r="AY20" s="56"/>
      <c r="AZ20" s="56"/>
      <c r="BA20" s="56"/>
      <c r="BB20" s="56"/>
      <c r="BD20" s="40"/>
      <c r="BE20" s="40"/>
      <c r="BF20" s="40"/>
      <c r="BG20" s="40"/>
      <c r="BH20" s="40"/>
      <c r="BI20" s="40"/>
      <c r="BO20" s="29"/>
      <c r="BP20" s="29"/>
      <c r="BQ20" s="29"/>
      <c r="BR20" s="29"/>
      <c r="BT20" s="29"/>
      <c r="BU20" s="29"/>
      <c r="BW20" s="274"/>
    </row>
    <row r="21" spans="1:75" ht="14.25" customHeight="1" x14ac:dyDescent="0.15">
      <c r="A21" s="424"/>
      <c r="B21" s="425"/>
      <c r="C21" s="104" t="s">
        <v>141</v>
      </c>
      <c r="D21" s="430"/>
      <c r="E21" s="430"/>
      <c r="F21" s="430"/>
      <c r="G21" s="430"/>
      <c r="H21" s="431"/>
      <c r="I21" s="529"/>
      <c r="J21" s="530"/>
      <c r="K21" s="424"/>
      <c r="L21" s="425"/>
      <c r="M21" s="432"/>
      <c r="N21" s="433"/>
      <c r="O21" s="432"/>
      <c r="P21" s="433"/>
      <c r="Q21" s="521"/>
      <c r="R21" s="522"/>
      <c r="S21" s="522"/>
      <c r="T21" s="522"/>
      <c r="U21" s="522"/>
      <c r="V21" s="523"/>
      <c r="W21" s="521"/>
      <c r="X21" s="522"/>
      <c r="Y21" s="522"/>
      <c r="Z21" s="522"/>
      <c r="AA21" s="523"/>
      <c r="AB21" s="490" t="s">
        <v>144</v>
      </c>
      <c r="AC21" s="491"/>
      <c r="AD21" s="492"/>
      <c r="AE21" s="535" t="s">
        <v>145</v>
      </c>
      <c r="AF21" s="536"/>
      <c r="AG21" s="767"/>
      <c r="AH21" s="768"/>
      <c r="AI21" s="768"/>
      <c r="AJ21" s="527" t="s">
        <v>146</v>
      </c>
      <c r="AK21" s="54"/>
      <c r="AL21" s="398"/>
      <c r="AN21" s="625" t="s">
        <v>88</v>
      </c>
      <c r="AO21" s="626"/>
      <c r="AP21" s="104" t="s">
        <v>141</v>
      </c>
      <c r="AQ21" s="656" t="s">
        <v>86</v>
      </c>
      <c r="AR21" s="656"/>
      <c r="AS21" s="656"/>
      <c r="AT21" s="656"/>
      <c r="AU21" s="630"/>
      <c r="AV21" s="621" t="s">
        <v>103</v>
      </c>
      <c r="AW21" s="622"/>
      <c r="AX21" s="625">
        <v>50</v>
      </c>
      <c r="AY21" s="626"/>
      <c r="AZ21" s="629"/>
      <c r="BA21" s="630"/>
      <c r="BB21" s="629" t="s">
        <v>659</v>
      </c>
      <c r="BC21" s="630"/>
      <c r="BD21" s="635" t="s">
        <v>155</v>
      </c>
      <c r="BE21" s="636"/>
      <c r="BF21" s="636"/>
      <c r="BG21" s="636"/>
      <c r="BH21" s="636"/>
      <c r="BI21" s="637"/>
      <c r="BJ21" s="613" t="s">
        <v>653</v>
      </c>
      <c r="BK21" s="614"/>
      <c r="BL21" s="614"/>
      <c r="BM21" s="614"/>
      <c r="BN21" s="615"/>
      <c r="BO21" s="490" t="s">
        <v>144</v>
      </c>
      <c r="BP21" s="491"/>
      <c r="BQ21" s="492"/>
      <c r="BR21" s="535" t="s">
        <v>145</v>
      </c>
      <c r="BS21" s="536"/>
      <c r="BT21" s="602"/>
      <c r="BU21" s="603"/>
      <c r="BV21" s="603"/>
      <c r="BW21" s="527" t="s">
        <v>146</v>
      </c>
    </row>
    <row r="22" spans="1:75" ht="20.25" customHeight="1" x14ac:dyDescent="0.15">
      <c r="A22" s="426"/>
      <c r="B22" s="427"/>
      <c r="C22" s="105" t="s">
        <v>147</v>
      </c>
      <c r="D22" s="428"/>
      <c r="E22" s="428"/>
      <c r="F22" s="428"/>
      <c r="G22" s="428"/>
      <c r="H22" s="429"/>
      <c r="I22" s="531"/>
      <c r="J22" s="532"/>
      <c r="K22" s="426"/>
      <c r="L22" s="427"/>
      <c r="M22" s="436"/>
      <c r="N22" s="437"/>
      <c r="O22" s="434"/>
      <c r="P22" s="435"/>
      <c r="Q22" s="524"/>
      <c r="R22" s="525"/>
      <c r="S22" s="525"/>
      <c r="T22" s="525"/>
      <c r="U22" s="525"/>
      <c r="V22" s="526"/>
      <c r="W22" s="551"/>
      <c r="X22" s="552"/>
      <c r="Y22" s="552"/>
      <c r="Z22" s="552"/>
      <c r="AA22" s="553"/>
      <c r="AB22" s="571"/>
      <c r="AC22" s="572"/>
      <c r="AD22" s="573"/>
      <c r="AE22" s="533"/>
      <c r="AF22" s="534"/>
      <c r="AG22" s="769"/>
      <c r="AH22" s="770"/>
      <c r="AI22" s="770"/>
      <c r="AJ22" s="528"/>
      <c r="AK22" s="54"/>
      <c r="AL22" s="398"/>
      <c r="AN22" s="627"/>
      <c r="AO22" s="628"/>
      <c r="AP22" s="105" t="s">
        <v>147</v>
      </c>
      <c r="AQ22" s="803" t="s">
        <v>156</v>
      </c>
      <c r="AR22" s="803"/>
      <c r="AS22" s="803"/>
      <c r="AT22" s="803"/>
      <c r="AU22" s="632"/>
      <c r="AV22" s="623"/>
      <c r="AW22" s="624"/>
      <c r="AX22" s="627"/>
      <c r="AY22" s="628"/>
      <c r="AZ22" s="631"/>
      <c r="BA22" s="632"/>
      <c r="BB22" s="633"/>
      <c r="BC22" s="634"/>
      <c r="BD22" s="638"/>
      <c r="BE22" s="639"/>
      <c r="BF22" s="639"/>
      <c r="BG22" s="639"/>
      <c r="BH22" s="639"/>
      <c r="BI22" s="640"/>
      <c r="BJ22" s="616"/>
      <c r="BK22" s="617"/>
      <c r="BL22" s="617"/>
      <c r="BM22" s="617"/>
      <c r="BN22" s="618"/>
      <c r="BO22" s="606"/>
      <c r="BP22" s="607"/>
      <c r="BQ22" s="608"/>
      <c r="BR22" s="611"/>
      <c r="BS22" s="612"/>
      <c r="BT22" s="604"/>
      <c r="BU22" s="605"/>
      <c r="BV22" s="605"/>
      <c r="BW22" s="528"/>
    </row>
    <row r="23" spans="1:75" ht="14.25" customHeight="1" x14ac:dyDescent="0.15">
      <c r="A23" s="424"/>
      <c r="B23" s="425"/>
      <c r="C23" s="104" t="s">
        <v>141</v>
      </c>
      <c r="D23" s="430"/>
      <c r="E23" s="430"/>
      <c r="F23" s="430"/>
      <c r="G23" s="430"/>
      <c r="H23" s="431"/>
      <c r="I23" s="529"/>
      <c r="J23" s="530"/>
      <c r="K23" s="424"/>
      <c r="L23" s="425"/>
      <c r="M23" s="432"/>
      <c r="N23" s="433"/>
      <c r="O23" s="432"/>
      <c r="P23" s="433"/>
      <c r="Q23" s="521"/>
      <c r="R23" s="522"/>
      <c r="S23" s="522"/>
      <c r="T23" s="522"/>
      <c r="U23" s="522"/>
      <c r="V23" s="523"/>
      <c r="W23" s="521"/>
      <c r="X23" s="522"/>
      <c r="Y23" s="522"/>
      <c r="Z23" s="522"/>
      <c r="AA23" s="523"/>
      <c r="AB23" s="490" t="s">
        <v>144</v>
      </c>
      <c r="AC23" s="491"/>
      <c r="AD23" s="492"/>
      <c r="AE23" s="535" t="s">
        <v>145</v>
      </c>
      <c r="AF23" s="536"/>
      <c r="AG23" s="767"/>
      <c r="AH23" s="768"/>
      <c r="AI23" s="768"/>
      <c r="AJ23" s="527" t="s">
        <v>146</v>
      </c>
      <c r="AK23" s="54"/>
      <c r="AL23" s="398"/>
      <c r="AN23" s="625"/>
      <c r="AO23" s="626"/>
      <c r="AP23" s="104" t="s">
        <v>141</v>
      </c>
      <c r="AQ23" s="619"/>
      <c r="AR23" s="619"/>
      <c r="AS23" s="619"/>
      <c r="AT23" s="619"/>
      <c r="AU23" s="620"/>
      <c r="AV23" s="621"/>
      <c r="AW23" s="622"/>
      <c r="AX23" s="625"/>
      <c r="AY23" s="626"/>
      <c r="AZ23" s="629"/>
      <c r="BA23" s="630"/>
      <c r="BB23" s="629"/>
      <c r="BC23" s="630"/>
      <c r="BD23" s="613"/>
      <c r="BE23" s="614"/>
      <c r="BF23" s="614"/>
      <c r="BG23" s="614"/>
      <c r="BH23" s="614"/>
      <c r="BI23" s="615"/>
      <c r="BJ23" s="613"/>
      <c r="BK23" s="614"/>
      <c r="BL23" s="614"/>
      <c r="BM23" s="614"/>
      <c r="BN23" s="615"/>
      <c r="BO23" s="490" t="s">
        <v>144</v>
      </c>
      <c r="BP23" s="491"/>
      <c r="BQ23" s="492"/>
      <c r="BR23" s="535" t="s">
        <v>145</v>
      </c>
      <c r="BS23" s="536"/>
      <c r="BT23" s="602"/>
      <c r="BU23" s="603"/>
      <c r="BV23" s="603"/>
      <c r="BW23" s="527" t="s">
        <v>146</v>
      </c>
    </row>
    <row r="24" spans="1:75" ht="20.25" customHeight="1" x14ac:dyDescent="0.15">
      <c r="A24" s="426"/>
      <c r="B24" s="427"/>
      <c r="C24" s="105" t="s">
        <v>147</v>
      </c>
      <c r="D24" s="428"/>
      <c r="E24" s="428"/>
      <c r="F24" s="428"/>
      <c r="G24" s="428"/>
      <c r="H24" s="429"/>
      <c r="I24" s="531"/>
      <c r="J24" s="532"/>
      <c r="K24" s="426"/>
      <c r="L24" s="427"/>
      <c r="M24" s="436"/>
      <c r="N24" s="437"/>
      <c r="O24" s="436"/>
      <c r="P24" s="437"/>
      <c r="Q24" s="524"/>
      <c r="R24" s="525"/>
      <c r="S24" s="525"/>
      <c r="T24" s="525"/>
      <c r="U24" s="525"/>
      <c r="V24" s="526"/>
      <c r="W24" s="524"/>
      <c r="X24" s="525"/>
      <c r="Y24" s="525"/>
      <c r="Z24" s="525"/>
      <c r="AA24" s="526"/>
      <c r="AB24" s="571"/>
      <c r="AC24" s="572"/>
      <c r="AD24" s="573"/>
      <c r="AE24" s="537"/>
      <c r="AF24" s="538"/>
      <c r="AG24" s="769"/>
      <c r="AH24" s="770"/>
      <c r="AI24" s="770"/>
      <c r="AJ24" s="528"/>
      <c r="AL24" s="398"/>
      <c r="AN24" s="627"/>
      <c r="AO24" s="628"/>
      <c r="AP24" s="105" t="s">
        <v>147</v>
      </c>
      <c r="AQ24" s="609"/>
      <c r="AR24" s="609"/>
      <c r="AS24" s="609"/>
      <c r="AT24" s="609"/>
      <c r="AU24" s="610"/>
      <c r="AV24" s="623"/>
      <c r="AW24" s="624"/>
      <c r="AX24" s="627"/>
      <c r="AY24" s="628"/>
      <c r="AZ24" s="631"/>
      <c r="BA24" s="632"/>
      <c r="BB24" s="631"/>
      <c r="BC24" s="632"/>
      <c r="BD24" s="800"/>
      <c r="BE24" s="801"/>
      <c r="BF24" s="801"/>
      <c r="BG24" s="801"/>
      <c r="BH24" s="801"/>
      <c r="BI24" s="802"/>
      <c r="BJ24" s="800"/>
      <c r="BK24" s="801"/>
      <c r="BL24" s="801"/>
      <c r="BM24" s="801"/>
      <c r="BN24" s="802"/>
      <c r="BO24" s="606"/>
      <c r="BP24" s="607"/>
      <c r="BQ24" s="608"/>
      <c r="BR24" s="702"/>
      <c r="BS24" s="703"/>
      <c r="BT24" s="604"/>
      <c r="BU24" s="605"/>
      <c r="BV24" s="605"/>
      <c r="BW24" s="528"/>
    </row>
    <row r="25" spans="1:75" ht="11.25" customHeight="1" thickBot="1" x14ac:dyDescent="0.2">
      <c r="A25" s="55"/>
      <c r="B25" s="53"/>
      <c r="C25" s="53"/>
      <c r="D25" s="53"/>
      <c r="E25" s="53"/>
      <c r="F25" s="53"/>
      <c r="G25" s="53"/>
      <c r="J25" s="56"/>
      <c r="K25" s="56"/>
      <c r="L25" s="56"/>
      <c r="M25" s="56"/>
      <c r="N25" s="56"/>
      <c r="O25" s="56"/>
      <c r="P25" s="56"/>
      <c r="Q25" s="40"/>
      <c r="R25" s="40"/>
      <c r="S25" s="40"/>
      <c r="T25" s="40"/>
      <c r="U25" s="40"/>
      <c r="V25" s="40"/>
      <c r="AL25" s="398"/>
      <c r="AN25" s="55"/>
      <c r="AO25" s="53"/>
      <c r="AP25" s="53"/>
      <c r="AQ25" s="53"/>
      <c r="AR25" s="53"/>
      <c r="AS25" s="53"/>
      <c r="AT25" s="53"/>
      <c r="AW25" s="56"/>
      <c r="AX25" s="56"/>
      <c r="AY25" s="56"/>
      <c r="AZ25" s="56"/>
      <c r="BA25" s="56"/>
      <c r="BB25" s="56"/>
      <c r="BC25" s="40"/>
      <c r="BD25" s="40"/>
      <c r="BE25" s="40"/>
      <c r="BF25" s="40"/>
      <c r="BG25" s="40"/>
      <c r="BH25" s="40"/>
    </row>
    <row r="26" spans="1:75" s="43" customFormat="1" ht="33.75" customHeight="1" thickBot="1" x14ac:dyDescent="0.2">
      <c r="A26" s="698" t="s">
        <v>157</v>
      </c>
      <c r="B26" s="699"/>
      <c r="C26" s="699"/>
      <c r="D26" s="699"/>
      <c r="E26" s="699"/>
      <c r="F26" s="699"/>
      <c r="G26" s="699"/>
      <c r="H26" s="96" t="s">
        <v>121</v>
      </c>
      <c r="I26" s="700" t="s">
        <v>720</v>
      </c>
      <c r="J26" s="700"/>
      <c r="K26" s="700"/>
      <c r="L26" s="700"/>
      <c r="M26" s="700"/>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1"/>
      <c r="AL26" s="398"/>
      <c r="AN26" s="698" t="s">
        <v>157</v>
      </c>
      <c r="AO26" s="699"/>
      <c r="AP26" s="699"/>
      <c r="AQ26" s="699"/>
      <c r="AR26" s="699"/>
      <c r="AS26" s="699"/>
      <c r="AT26" s="699"/>
      <c r="AU26" s="318" t="s">
        <v>121</v>
      </c>
      <c r="AV26" s="700" t="s">
        <v>720</v>
      </c>
      <c r="AW26" s="700"/>
      <c r="AX26" s="700"/>
      <c r="AY26" s="700"/>
      <c r="AZ26" s="700"/>
      <c r="BA26" s="700"/>
      <c r="BB26" s="700"/>
      <c r="BC26" s="700"/>
      <c r="BD26" s="700"/>
      <c r="BE26" s="700"/>
      <c r="BF26" s="700"/>
      <c r="BG26" s="700"/>
      <c r="BH26" s="700"/>
      <c r="BI26" s="700"/>
      <c r="BJ26" s="700"/>
      <c r="BK26" s="700"/>
      <c r="BL26" s="700"/>
      <c r="BM26" s="700"/>
      <c r="BN26" s="700"/>
      <c r="BO26" s="700"/>
      <c r="BP26" s="700"/>
      <c r="BQ26" s="700"/>
      <c r="BR26" s="700"/>
      <c r="BS26" s="700"/>
      <c r="BT26" s="700"/>
      <c r="BU26" s="700"/>
      <c r="BV26" s="700"/>
      <c r="BW26" s="701"/>
    </row>
    <row r="27" spans="1:75" s="43" customFormat="1" ht="12" customHeight="1" x14ac:dyDescent="0.15">
      <c r="A27" s="58"/>
      <c r="D27" s="59"/>
      <c r="E27" s="59"/>
      <c r="F27" s="59"/>
      <c r="H27" s="60"/>
      <c r="I27" s="60"/>
      <c r="J27" s="57"/>
      <c r="K27" s="57"/>
      <c r="L27" s="57"/>
      <c r="M27" s="57"/>
      <c r="N27" s="57"/>
      <c r="O27" s="57"/>
      <c r="P27" s="57"/>
      <c r="Q27" s="61"/>
      <c r="R27" s="61"/>
      <c r="S27" s="61"/>
      <c r="T27" s="61"/>
      <c r="U27" s="61"/>
      <c r="V27" s="61"/>
      <c r="AL27" s="398"/>
      <c r="AN27" s="58"/>
      <c r="AQ27" s="59"/>
      <c r="AR27" s="59"/>
      <c r="AS27" s="59"/>
      <c r="AU27" s="60"/>
      <c r="AV27" s="60"/>
      <c r="AW27" s="57"/>
      <c r="AX27" s="57"/>
      <c r="AY27" s="57"/>
      <c r="AZ27" s="57"/>
      <c r="BA27" s="57"/>
      <c r="BB27" s="57"/>
      <c r="BC27" s="61"/>
      <c r="BD27" s="61"/>
      <c r="BE27" s="61"/>
      <c r="BF27" s="61"/>
      <c r="BG27" s="61"/>
      <c r="BH27" s="61"/>
    </row>
    <row r="28" spans="1:75" ht="36.75" customHeight="1" x14ac:dyDescent="0.15">
      <c r="A28" s="687" t="s">
        <v>721</v>
      </c>
      <c r="B28" s="687"/>
      <c r="C28" s="687"/>
      <c r="D28" s="687"/>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c r="AL28" s="398"/>
      <c r="AN28" s="687" t="s">
        <v>721</v>
      </c>
      <c r="AO28" s="687"/>
      <c r="AP28" s="687"/>
      <c r="AQ28" s="687"/>
      <c r="AR28" s="687"/>
      <c r="AS28" s="687"/>
      <c r="AT28" s="687"/>
      <c r="AU28" s="687"/>
      <c r="AV28" s="687"/>
      <c r="AW28" s="687"/>
      <c r="AX28" s="687"/>
      <c r="AY28" s="687"/>
      <c r="AZ28" s="687"/>
      <c r="BA28" s="687"/>
      <c r="BB28" s="687"/>
      <c r="BC28" s="687"/>
      <c r="BD28" s="687"/>
      <c r="BE28" s="687"/>
      <c r="BF28" s="687"/>
      <c r="BG28" s="687"/>
      <c r="BH28" s="687"/>
      <c r="BI28" s="687"/>
      <c r="BJ28" s="687"/>
      <c r="BK28" s="687"/>
      <c r="BL28" s="687"/>
      <c r="BM28" s="687"/>
      <c r="BN28" s="687"/>
      <c r="BO28" s="687"/>
      <c r="BP28" s="687"/>
      <c r="BQ28" s="687"/>
      <c r="BR28" s="687"/>
      <c r="BS28" s="687"/>
      <c r="BT28" s="687"/>
      <c r="BU28" s="687"/>
      <c r="BV28" s="687"/>
      <c r="BW28" s="687"/>
    </row>
    <row r="29" spans="1:75" ht="14.25" customHeight="1" x14ac:dyDescent="0.15">
      <c r="A29" s="710" t="s">
        <v>158</v>
      </c>
      <c r="B29" s="711"/>
      <c r="C29" s="711"/>
      <c r="D29" s="711"/>
      <c r="E29" s="101" t="s">
        <v>159</v>
      </c>
      <c r="F29" s="62"/>
      <c r="G29" s="62"/>
      <c r="H29" s="63"/>
      <c r="I29" s="283" t="s">
        <v>160</v>
      </c>
      <c r="J29" s="31" t="s">
        <v>161</v>
      </c>
      <c r="K29" s="31"/>
      <c r="L29" s="64"/>
      <c r="M29" s="64"/>
      <c r="N29" s="64"/>
      <c r="O29" s="64"/>
      <c r="P29" s="64"/>
      <c r="Q29" s="64"/>
      <c r="R29" s="283" t="s">
        <v>118</v>
      </c>
      <c r="S29" s="31" t="s">
        <v>164</v>
      </c>
      <c r="T29" s="31"/>
      <c r="U29" s="31"/>
      <c r="V29" s="64"/>
      <c r="W29" s="64"/>
      <c r="X29" s="64"/>
      <c r="Y29" s="64"/>
      <c r="Z29" s="64"/>
      <c r="AA29" s="64"/>
      <c r="AB29" s="64"/>
      <c r="AC29" s="64"/>
      <c r="AD29" s="64"/>
      <c r="AE29" s="64"/>
      <c r="AF29" s="64"/>
      <c r="AG29" s="64"/>
      <c r="AH29" s="64"/>
      <c r="AI29" s="31"/>
      <c r="AJ29" s="65"/>
      <c r="AL29" s="398"/>
      <c r="AN29" s="710" t="s">
        <v>158</v>
      </c>
      <c r="AO29" s="711"/>
      <c r="AP29" s="711"/>
      <c r="AQ29" s="711"/>
      <c r="AR29" s="101" t="s">
        <v>159</v>
      </c>
      <c r="AS29" s="62"/>
      <c r="AT29" s="62"/>
      <c r="AU29" s="63"/>
      <c r="AV29" s="319" t="s">
        <v>160</v>
      </c>
      <c r="AW29" s="31" t="s">
        <v>161</v>
      </c>
      <c r="AX29" s="31"/>
      <c r="AY29" s="64"/>
      <c r="AZ29" s="64"/>
      <c r="BA29" s="64"/>
      <c r="BB29" s="64"/>
      <c r="BC29" s="64"/>
      <c r="BD29" s="64"/>
      <c r="BE29" s="319" t="s">
        <v>121</v>
      </c>
      <c r="BF29" s="31" t="s">
        <v>164</v>
      </c>
      <c r="BG29" s="31"/>
      <c r="BH29" s="31"/>
      <c r="BI29" s="64"/>
      <c r="BJ29" s="64"/>
      <c r="BK29" s="64"/>
      <c r="BL29" s="64"/>
      <c r="BM29" s="64"/>
      <c r="BN29" s="64"/>
      <c r="BO29" s="64"/>
      <c r="BP29" s="64"/>
      <c r="BQ29" s="64"/>
      <c r="BR29" s="64"/>
      <c r="BS29" s="64"/>
      <c r="BT29" s="64"/>
      <c r="BU29" s="64"/>
      <c r="BV29" s="64"/>
      <c r="BW29" s="65"/>
    </row>
    <row r="30" spans="1:75" ht="14.25" customHeight="1" thickBot="1" x14ac:dyDescent="0.2">
      <c r="A30" s="712"/>
      <c r="B30" s="713"/>
      <c r="C30" s="713"/>
      <c r="D30" s="713"/>
      <c r="E30" s="66" t="s">
        <v>163</v>
      </c>
      <c r="F30" s="48"/>
      <c r="G30" s="48"/>
      <c r="H30" s="67"/>
      <c r="I30" s="283" t="s">
        <v>118</v>
      </c>
      <c r="J30" s="31" t="s">
        <v>165</v>
      </c>
      <c r="K30" s="31"/>
      <c r="L30" s="64"/>
      <c r="M30" s="64"/>
      <c r="N30" s="64"/>
      <c r="O30" s="64"/>
      <c r="P30" s="64"/>
      <c r="Q30" s="64"/>
      <c r="R30" s="283" t="s">
        <v>118</v>
      </c>
      <c r="S30" s="31" t="s">
        <v>166</v>
      </c>
      <c r="T30" s="31"/>
      <c r="U30" s="31"/>
      <c r="V30" s="64"/>
      <c r="W30" s="64"/>
      <c r="X30" s="64"/>
      <c r="Y30" s="64"/>
      <c r="Z30" s="64"/>
      <c r="AA30" s="64"/>
      <c r="AB30" s="64"/>
      <c r="AC30" s="64"/>
      <c r="AD30" s="64"/>
      <c r="AE30" s="64"/>
      <c r="AF30" s="64"/>
      <c r="AG30" s="64"/>
      <c r="AH30" s="48"/>
      <c r="AJ30" s="65"/>
      <c r="AL30" s="399"/>
      <c r="AN30" s="712"/>
      <c r="AO30" s="713"/>
      <c r="AP30" s="713"/>
      <c r="AQ30" s="713"/>
      <c r="AR30" s="66" t="s">
        <v>163</v>
      </c>
      <c r="AS30" s="48"/>
      <c r="AT30" s="48"/>
      <c r="AU30" s="67"/>
      <c r="AV30" s="319" t="s">
        <v>118</v>
      </c>
      <c r="AW30" s="31" t="s">
        <v>165</v>
      </c>
      <c r="AX30" s="31"/>
      <c r="AY30" s="64"/>
      <c r="AZ30" s="64"/>
      <c r="BA30" s="64"/>
      <c r="BB30" s="64"/>
      <c r="BC30" s="64"/>
      <c r="BD30" s="64"/>
      <c r="BE30" s="319" t="s">
        <v>118</v>
      </c>
      <c r="BF30" s="31" t="s">
        <v>166</v>
      </c>
      <c r="BG30" s="31"/>
      <c r="BH30" s="31"/>
      <c r="BI30" s="64"/>
      <c r="BJ30" s="64"/>
      <c r="BK30" s="64"/>
      <c r="BL30" s="64"/>
      <c r="BM30" s="64"/>
      <c r="BN30" s="64"/>
      <c r="BO30" s="64"/>
      <c r="BP30" s="64"/>
      <c r="BQ30" s="64"/>
      <c r="BR30" s="64"/>
      <c r="BS30" s="64"/>
      <c r="BT30" s="64"/>
      <c r="BU30" s="64"/>
      <c r="BV30" s="64"/>
      <c r="BW30" s="65"/>
    </row>
    <row r="31" spans="1:75" ht="14.25" customHeight="1" thickTop="1" thickBot="1" x14ac:dyDescent="0.2">
      <c r="A31" s="712"/>
      <c r="B31" s="713"/>
      <c r="C31" s="713"/>
      <c r="D31" s="713"/>
      <c r="E31" s="68"/>
      <c r="F31" s="48"/>
      <c r="G31" s="48"/>
      <c r="H31" s="67"/>
      <c r="I31" s="283" t="s">
        <v>118</v>
      </c>
      <c r="J31" s="31" t="s">
        <v>162</v>
      </c>
      <c r="K31" s="31"/>
      <c r="L31" s="64"/>
      <c r="M31" s="64"/>
      <c r="N31" s="64"/>
      <c r="O31" s="64"/>
      <c r="P31" s="64"/>
      <c r="Q31" s="64"/>
      <c r="R31" s="283" t="s">
        <v>118</v>
      </c>
      <c r="S31" s="31" t="s">
        <v>167</v>
      </c>
      <c r="T31" s="31"/>
      <c r="U31" s="31"/>
      <c r="V31" s="64"/>
      <c r="W31" s="64"/>
      <c r="X31" s="64"/>
      <c r="Y31" s="64"/>
      <c r="Z31" s="64"/>
      <c r="AA31" s="64"/>
      <c r="AB31" s="64"/>
      <c r="AC31" s="64"/>
      <c r="AD31" s="64"/>
      <c r="AE31" s="64"/>
      <c r="AF31" s="64"/>
      <c r="AG31" s="64"/>
      <c r="AH31" s="64"/>
      <c r="AI31" s="31"/>
      <c r="AJ31" s="65"/>
      <c r="AN31" s="712"/>
      <c r="AO31" s="713"/>
      <c r="AP31" s="713"/>
      <c r="AQ31" s="713"/>
      <c r="AR31" s="68"/>
      <c r="AS31" s="48"/>
      <c r="AT31" s="48"/>
      <c r="AU31" s="67"/>
      <c r="AV31" s="319" t="s">
        <v>118</v>
      </c>
      <c r="AW31" s="31" t="s">
        <v>162</v>
      </c>
      <c r="AX31" s="31"/>
      <c r="AY31" s="64"/>
      <c r="AZ31" s="64"/>
      <c r="BA31" s="64"/>
      <c r="BB31" s="64"/>
      <c r="BC31" s="64"/>
      <c r="BD31" s="64"/>
      <c r="BE31" s="319" t="s">
        <v>118</v>
      </c>
      <c r="BF31" s="31" t="s">
        <v>167</v>
      </c>
      <c r="BG31" s="31"/>
      <c r="BH31" s="31"/>
      <c r="BI31" s="64"/>
      <c r="BJ31" s="64"/>
      <c r="BK31" s="64"/>
      <c r="BL31" s="64"/>
      <c r="BM31" s="64"/>
      <c r="BN31" s="64"/>
      <c r="BO31" s="64"/>
      <c r="BP31" s="64"/>
      <c r="BQ31" s="64"/>
      <c r="BR31" s="64"/>
      <c r="BS31" s="64"/>
      <c r="BT31" s="64"/>
      <c r="BU31" s="64"/>
      <c r="BV31" s="64"/>
      <c r="BW31" s="65"/>
    </row>
    <row r="32" spans="1:75" ht="14.25" customHeight="1" thickTop="1" thickBot="1" x14ac:dyDescent="0.2">
      <c r="A32" s="712"/>
      <c r="B32" s="713"/>
      <c r="C32" s="713"/>
      <c r="D32" s="713"/>
      <c r="E32" s="69"/>
      <c r="F32" s="25"/>
      <c r="G32" s="25"/>
      <c r="H32" s="70"/>
      <c r="I32" s="282" t="s">
        <v>118</v>
      </c>
      <c r="J32" s="71" t="s">
        <v>168</v>
      </c>
      <c r="K32" s="71"/>
      <c r="L32" s="25"/>
      <c r="M32" s="25"/>
      <c r="N32" s="25"/>
      <c r="O32" s="25"/>
      <c r="P32" s="25"/>
      <c r="Q32" s="25"/>
      <c r="R32" s="283" t="s">
        <v>118</v>
      </c>
      <c r="S32" s="71" t="s">
        <v>169</v>
      </c>
      <c r="T32" s="71"/>
      <c r="V32" s="25"/>
      <c r="W32" s="25"/>
      <c r="X32" s="25"/>
      <c r="Y32" s="25"/>
      <c r="Z32" s="25"/>
      <c r="AA32" s="25"/>
      <c r="AB32" s="25"/>
      <c r="AC32" s="25"/>
      <c r="AD32" s="25"/>
      <c r="AE32" s="25"/>
      <c r="AF32" s="25"/>
      <c r="AG32" s="25"/>
      <c r="AH32" s="48"/>
      <c r="AJ32" s="70"/>
      <c r="AL32" s="450" t="s">
        <v>495</v>
      </c>
      <c r="AN32" s="712"/>
      <c r="AO32" s="713"/>
      <c r="AP32" s="713"/>
      <c r="AQ32" s="713"/>
      <c r="AR32" s="69"/>
      <c r="AS32" s="25"/>
      <c r="AT32" s="25"/>
      <c r="AU32" s="70"/>
      <c r="AV32" s="320" t="s">
        <v>118</v>
      </c>
      <c r="AW32" s="71" t="s">
        <v>168</v>
      </c>
      <c r="AX32" s="71"/>
      <c r="AY32" s="25"/>
      <c r="AZ32" s="25"/>
      <c r="BA32" s="25"/>
      <c r="BB32" s="25"/>
      <c r="BC32" s="25"/>
      <c r="BD32" s="25"/>
      <c r="BE32" s="319" t="s">
        <v>118</v>
      </c>
      <c r="BF32" s="71" t="s">
        <v>169</v>
      </c>
      <c r="BG32" s="71"/>
      <c r="BI32" s="25"/>
      <c r="BJ32" s="25"/>
      <c r="BK32" s="25"/>
      <c r="BL32" s="25"/>
      <c r="BM32" s="25"/>
      <c r="BN32" s="25"/>
      <c r="BO32" s="25"/>
      <c r="BP32" s="25"/>
      <c r="BQ32" s="25"/>
      <c r="BR32" s="25"/>
      <c r="BS32" s="25"/>
      <c r="BT32" s="25"/>
      <c r="BU32" s="25"/>
      <c r="BV32" s="25"/>
      <c r="BW32" s="70"/>
    </row>
    <row r="33" spans="1:75" ht="15.75" customHeight="1" thickTop="1" thickBot="1" x14ac:dyDescent="0.2">
      <c r="A33" s="710"/>
      <c r="B33" s="711"/>
      <c r="C33" s="711"/>
      <c r="D33" s="711"/>
      <c r="E33" s="101" t="s">
        <v>479</v>
      </c>
      <c r="F33" s="171"/>
      <c r="G33" s="171"/>
      <c r="I33" s="172" t="s">
        <v>160</v>
      </c>
      <c r="J33" s="34" t="s">
        <v>171</v>
      </c>
      <c r="K33" s="103" t="s">
        <v>160</v>
      </c>
      <c r="L33" s="34" t="s">
        <v>172</v>
      </c>
      <c r="M33" s="203" t="s">
        <v>173</v>
      </c>
      <c r="N33" s="34" t="s">
        <v>478</v>
      </c>
      <c r="O33" s="34"/>
      <c r="P33" s="103" t="s">
        <v>160</v>
      </c>
      <c r="Q33" s="34" t="s">
        <v>150</v>
      </c>
      <c r="R33" s="34"/>
      <c r="S33" s="103" t="s">
        <v>160</v>
      </c>
      <c r="T33" s="34" t="s">
        <v>174</v>
      </c>
      <c r="U33" s="34"/>
      <c r="V33" s="102"/>
      <c r="W33" s="34" t="s">
        <v>175</v>
      </c>
      <c r="X33" s="34"/>
      <c r="Y33" s="103" t="s">
        <v>160</v>
      </c>
      <c r="Z33" s="34" t="s">
        <v>95</v>
      </c>
      <c r="AA33" s="103" t="s">
        <v>160</v>
      </c>
      <c r="AB33" s="34" t="s">
        <v>148</v>
      </c>
      <c r="AG33" s="34"/>
      <c r="AH33" s="34"/>
      <c r="AI33" s="34"/>
      <c r="AJ33" s="76"/>
      <c r="AL33" s="451"/>
      <c r="AM33" s="321"/>
      <c r="AN33" s="710"/>
      <c r="AO33" s="711"/>
      <c r="AP33" s="711"/>
      <c r="AQ33" s="711"/>
      <c r="AR33" s="322" t="s">
        <v>479</v>
      </c>
      <c r="AS33" s="323"/>
      <c r="AT33" s="171"/>
      <c r="AV33" s="324" t="s">
        <v>160</v>
      </c>
      <c r="AW33" s="34" t="s">
        <v>171</v>
      </c>
      <c r="AX33" s="325" t="s">
        <v>121</v>
      </c>
      <c r="AY33" s="34" t="s">
        <v>172</v>
      </c>
      <c r="AZ33" s="203" t="s">
        <v>173</v>
      </c>
      <c r="BA33" s="34" t="s">
        <v>478</v>
      </c>
      <c r="BB33" s="34"/>
      <c r="BC33" s="325" t="s">
        <v>160</v>
      </c>
      <c r="BD33" s="34" t="s">
        <v>150</v>
      </c>
      <c r="BE33" s="34"/>
      <c r="BF33" s="325" t="s">
        <v>160</v>
      </c>
      <c r="BG33" s="34" t="s">
        <v>174</v>
      </c>
      <c r="BH33" s="34"/>
      <c r="BI33" s="326"/>
      <c r="BJ33" s="34" t="s">
        <v>175</v>
      </c>
      <c r="BK33" s="34"/>
      <c r="BL33" s="325" t="s">
        <v>160</v>
      </c>
      <c r="BM33" s="34" t="s">
        <v>95</v>
      </c>
      <c r="BN33" s="325" t="s">
        <v>160</v>
      </c>
      <c r="BO33" s="34" t="s">
        <v>148</v>
      </c>
      <c r="BT33" s="34"/>
      <c r="BU33" s="34"/>
      <c r="BV33" s="34"/>
      <c r="BW33" s="76"/>
    </row>
    <row r="34" spans="1:75" ht="15.75" customHeight="1" thickTop="1" x14ac:dyDescent="0.15">
      <c r="A34" s="712"/>
      <c r="B34" s="713"/>
      <c r="C34" s="713"/>
      <c r="D34" s="713"/>
      <c r="E34" s="169"/>
      <c r="F34" s="170"/>
      <c r="G34" s="170"/>
      <c r="I34" s="176"/>
      <c r="J34" s="71"/>
      <c r="K34" s="71"/>
      <c r="L34" s="71"/>
      <c r="M34" s="71"/>
      <c r="N34" s="71"/>
      <c r="O34" s="71"/>
      <c r="P34" s="74" t="s">
        <v>160</v>
      </c>
      <c r="Q34" s="71" t="s">
        <v>176</v>
      </c>
      <c r="R34" s="71"/>
      <c r="S34" s="75"/>
      <c r="T34" s="71" t="s">
        <v>175</v>
      </c>
      <c r="U34" s="71"/>
      <c r="V34" s="74" t="s">
        <v>160</v>
      </c>
      <c r="W34" s="71" t="s">
        <v>177</v>
      </c>
      <c r="X34" s="71"/>
      <c r="Y34" s="75"/>
      <c r="Z34" s="71" t="s">
        <v>175</v>
      </c>
      <c r="AA34" s="74" t="s">
        <v>160</v>
      </c>
      <c r="AB34" s="71" t="s">
        <v>170</v>
      </c>
      <c r="AC34" s="71"/>
      <c r="AD34" s="71"/>
      <c r="AE34" s="75"/>
      <c r="AF34" s="71" t="s">
        <v>505</v>
      </c>
      <c r="AJ34" s="83"/>
      <c r="AL34" s="451"/>
      <c r="AN34" s="712"/>
      <c r="AO34" s="713"/>
      <c r="AP34" s="713"/>
      <c r="AQ34" s="713"/>
      <c r="AR34" s="169"/>
      <c r="AS34" s="170"/>
      <c r="AT34" s="170"/>
      <c r="AV34" s="176"/>
      <c r="AW34" s="71"/>
      <c r="AX34" s="71"/>
      <c r="AY34" s="71"/>
      <c r="AZ34" s="71"/>
      <c r="BA34" s="71"/>
      <c r="BB34" s="71"/>
      <c r="BC34" s="327" t="s">
        <v>160</v>
      </c>
      <c r="BD34" s="71" t="s">
        <v>176</v>
      </c>
      <c r="BE34" s="71"/>
      <c r="BF34" s="328"/>
      <c r="BG34" s="71" t="s">
        <v>175</v>
      </c>
      <c r="BH34" s="71"/>
      <c r="BI34" s="327" t="s">
        <v>121</v>
      </c>
      <c r="BJ34" s="71" t="s">
        <v>177</v>
      </c>
      <c r="BK34" s="71"/>
      <c r="BL34" s="328">
        <v>1</v>
      </c>
      <c r="BM34" s="71" t="s">
        <v>175</v>
      </c>
      <c r="BN34" s="327" t="s">
        <v>160</v>
      </c>
      <c r="BO34" s="71" t="s">
        <v>170</v>
      </c>
      <c r="BP34" s="71"/>
      <c r="BQ34" s="71"/>
      <c r="BR34" s="328"/>
      <c r="BS34" s="71" t="s">
        <v>505</v>
      </c>
      <c r="BW34" s="83"/>
    </row>
    <row r="35" spans="1:75" ht="18.75" customHeight="1" thickBot="1" x14ac:dyDescent="0.2">
      <c r="A35" s="712"/>
      <c r="B35" s="713"/>
      <c r="C35" s="713"/>
      <c r="D35" s="713"/>
      <c r="E35" s="773" t="s">
        <v>686</v>
      </c>
      <c r="F35" s="774"/>
      <c r="G35" s="774"/>
      <c r="H35" s="775"/>
      <c r="I35" s="779" t="s">
        <v>685</v>
      </c>
      <c r="J35" s="584"/>
      <c r="K35" s="781" t="s">
        <v>667</v>
      </c>
      <c r="L35" s="781"/>
      <c r="M35" s="781"/>
      <c r="N35" s="783" t="s">
        <v>668</v>
      </c>
      <c r="O35" s="726" t="s">
        <v>669</v>
      </c>
      <c r="P35" s="293" t="s">
        <v>670</v>
      </c>
      <c r="Q35" s="284"/>
      <c r="R35" s="293"/>
      <c r="S35" s="288"/>
      <c r="T35" s="287"/>
      <c r="U35" s="288"/>
      <c r="V35" s="329"/>
      <c r="W35" s="288"/>
      <c r="X35" s="824"/>
      <c r="Y35" s="824"/>
      <c r="Z35" s="284" t="s">
        <v>671</v>
      </c>
      <c r="AA35" s="288"/>
      <c r="AB35" s="329"/>
      <c r="AC35" s="329"/>
      <c r="AD35" s="329"/>
      <c r="AE35" s="329"/>
      <c r="AF35" s="289"/>
      <c r="AG35" s="288"/>
      <c r="AH35" s="288"/>
      <c r="AI35" s="331"/>
      <c r="AJ35" s="332"/>
      <c r="AL35" s="452"/>
      <c r="AN35" s="712"/>
      <c r="AO35" s="713"/>
      <c r="AP35" s="713"/>
      <c r="AQ35" s="713"/>
      <c r="AR35" s="773" t="s">
        <v>684</v>
      </c>
      <c r="AS35" s="774"/>
      <c r="AT35" s="774"/>
      <c r="AU35" s="775"/>
      <c r="AV35" s="779" t="s">
        <v>685</v>
      </c>
      <c r="AW35" s="584"/>
      <c r="AX35" s="827" t="s">
        <v>675</v>
      </c>
      <c r="AY35" s="827"/>
      <c r="AZ35" s="827"/>
      <c r="BA35" s="783" t="s">
        <v>668</v>
      </c>
      <c r="BB35" s="726" t="s">
        <v>669</v>
      </c>
      <c r="BC35" s="293" t="s">
        <v>670</v>
      </c>
      <c r="BD35" s="284"/>
      <c r="BE35" s="293"/>
      <c r="BF35" s="288"/>
      <c r="BG35" s="287"/>
      <c r="BH35" s="288"/>
      <c r="BI35" s="329"/>
      <c r="BJ35" s="288"/>
      <c r="BK35" s="329"/>
      <c r="BL35" s="330">
        <v>2</v>
      </c>
      <c r="BM35" s="284" t="s">
        <v>671</v>
      </c>
      <c r="BN35" s="288"/>
      <c r="BO35" s="329"/>
      <c r="BP35" s="329"/>
      <c r="BQ35" s="329"/>
      <c r="BR35" s="329"/>
      <c r="BS35" s="289"/>
      <c r="BT35" s="288"/>
      <c r="BU35" s="288"/>
      <c r="BV35" s="331"/>
      <c r="BW35" s="332"/>
    </row>
    <row r="36" spans="1:75" ht="18.75" customHeight="1" thickTop="1" x14ac:dyDescent="0.15">
      <c r="A36" s="712"/>
      <c r="B36" s="713"/>
      <c r="C36" s="713"/>
      <c r="D36" s="713"/>
      <c r="E36" s="776"/>
      <c r="F36" s="777"/>
      <c r="G36" s="777"/>
      <c r="H36" s="778"/>
      <c r="I36" s="780"/>
      <c r="J36" s="780"/>
      <c r="K36" s="782"/>
      <c r="L36" s="782"/>
      <c r="M36" s="782"/>
      <c r="N36" s="784"/>
      <c r="O36" s="727"/>
      <c r="P36" s="293" t="s">
        <v>672</v>
      </c>
      <c r="Q36" s="284"/>
      <c r="R36" s="284"/>
      <c r="S36" s="772" t="s">
        <v>676</v>
      </c>
      <c r="T36" s="772"/>
      <c r="U36" s="772"/>
      <c r="V36" s="772"/>
      <c r="W36" s="772"/>
      <c r="X36" s="503" t="s">
        <v>673</v>
      </c>
      <c r="Y36" s="503"/>
      <c r="Z36" s="772" t="s">
        <v>676</v>
      </c>
      <c r="AA36" s="772"/>
      <c r="AB36" s="772"/>
      <c r="AC36" s="772"/>
      <c r="AD36" s="772"/>
      <c r="AE36" s="503" t="s">
        <v>674</v>
      </c>
      <c r="AF36" s="503"/>
      <c r="AG36" s="772" t="s">
        <v>676</v>
      </c>
      <c r="AH36" s="772"/>
      <c r="AI36" s="772"/>
      <c r="AJ36" s="832"/>
      <c r="AL36" s="333"/>
      <c r="AN36" s="712"/>
      <c r="AO36" s="713"/>
      <c r="AP36" s="713"/>
      <c r="AQ36" s="713"/>
      <c r="AR36" s="776"/>
      <c r="AS36" s="777"/>
      <c r="AT36" s="777"/>
      <c r="AU36" s="778"/>
      <c r="AV36" s="780"/>
      <c r="AW36" s="780"/>
      <c r="AX36" s="828"/>
      <c r="AY36" s="828"/>
      <c r="AZ36" s="828"/>
      <c r="BA36" s="784"/>
      <c r="BB36" s="727"/>
      <c r="BC36" s="293" t="s">
        <v>672</v>
      </c>
      <c r="BD36" s="284"/>
      <c r="BE36" s="284"/>
      <c r="BF36" s="696" t="s">
        <v>677</v>
      </c>
      <c r="BG36" s="696"/>
      <c r="BH36" s="696"/>
      <c r="BI36" s="696"/>
      <c r="BJ36" s="696"/>
      <c r="BK36" s="503" t="s">
        <v>673</v>
      </c>
      <c r="BL36" s="503"/>
      <c r="BM36" s="696" t="s">
        <v>677</v>
      </c>
      <c r="BN36" s="696"/>
      <c r="BO36" s="696"/>
      <c r="BP36" s="696"/>
      <c r="BQ36" s="696"/>
      <c r="BR36" s="503" t="s">
        <v>674</v>
      </c>
      <c r="BS36" s="503"/>
      <c r="BT36" s="696" t="s">
        <v>677</v>
      </c>
      <c r="BU36" s="696"/>
      <c r="BV36" s="696"/>
      <c r="BW36" s="697"/>
    </row>
    <row r="37" spans="1:75" ht="18.75" customHeight="1" x14ac:dyDescent="0.15">
      <c r="A37" s="712"/>
      <c r="B37" s="713"/>
      <c r="C37" s="713"/>
      <c r="D37" s="713"/>
      <c r="E37" s="688" t="s">
        <v>480</v>
      </c>
      <c r="F37" s="689"/>
      <c r="G37" s="689"/>
      <c r="H37" s="689"/>
      <c r="I37" s="689"/>
      <c r="J37" s="689"/>
      <c r="K37" s="689"/>
      <c r="L37" s="689"/>
      <c r="M37" s="689"/>
      <c r="N37" s="689"/>
      <c r="O37" s="334"/>
      <c r="P37" s="401" t="str">
        <f>NO.1!X32</f>
        <v>建物名・部屋番号を入力します。ない場合はこのままでかまいません。</v>
      </c>
      <c r="Q37" s="401"/>
      <c r="R37" s="401"/>
      <c r="S37" s="401"/>
      <c r="T37" s="401"/>
      <c r="U37" s="401"/>
      <c r="V37" s="401"/>
      <c r="W37" s="401"/>
      <c r="X37" s="401"/>
      <c r="Y37" s="401"/>
      <c r="Z37" s="401"/>
      <c r="AA37" s="401"/>
      <c r="AB37" s="401"/>
      <c r="AC37" s="401"/>
      <c r="AD37" s="401"/>
      <c r="AE37" s="401"/>
      <c r="AF37" s="401"/>
      <c r="AG37" s="401"/>
      <c r="AH37" s="401"/>
      <c r="AI37" s="401"/>
      <c r="AJ37" s="402"/>
      <c r="AN37" s="712"/>
      <c r="AO37" s="713"/>
      <c r="AP37" s="713"/>
      <c r="AQ37" s="713"/>
      <c r="AR37" s="688" t="s">
        <v>480</v>
      </c>
      <c r="AS37" s="689"/>
      <c r="AT37" s="689"/>
      <c r="AU37" s="689"/>
      <c r="AV37" s="689"/>
      <c r="AW37" s="689"/>
      <c r="AX37" s="689"/>
      <c r="AY37" s="689"/>
      <c r="AZ37" s="689"/>
      <c r="BA37" s="689"/>
      <c r="BB37" s="334"/>
      <c r="BC37" s="714" t="str">
        <f>NO.1!BD32</f>
        <v>日吉XXビル　208号室</v>
      </c>
      <c r="BD37" s="714"/>
      <c r="BE37" s="714"/>
      <c r="BF37" s="714"/>
      <c r="BG37" s="714"/>
      <c r="BH37" s="714"/>
      <c r="BI37" s="714"/>
      <c r="BJ37" s="714"/>
      <c r="BK37" s="714"/>
      <c r="BL37" s="714"/>
      <c r="BM37" s="714"/>
      <c r="BN37" s="714"/>
      <c r="BO37" s="714"/>
      <c r="BP37" s="714"/>
      <c r="BQ37" s="714"/>
      <c r="BR37" s="714"/>
      <c r="BS37" s="714"/>
      <c r="BT37" s="714"/>
      <c r="BU37" s="714"/>
      <c r="BV37" s="714"/>
      <c r="BW37" s="715"/>
    </row>
    <row r="38" spans="1:75" ht="16.5" customHeight="1" x14ac:dyDescent="0.15">
      <c r="A38" s="712"/>
      <c r="B38" s="713"/>
      <c r="C38" s="713"/>
      <c r="D38" s="713"/>
      <c r="E38" s="175" t="s">
        <v>483</v>
      </c>
      <c r="F38" s="173"/>
      <c r="I38" s="72" t="s">
        <v>160</v>
      </c>
      <c r="J38" s="174" t="s">
        <v>481</v>
      </c>
      <c r="K38" s="49"/>
      <c r="L38" s="49"/>
      <c r="S38" s="34"/>
      <c r="T38" s="34"/>
      <c r="U38" s="34"/>
      <c r="V38" s="34"/>
      <c r="W38" s="34"/>
      <c r="X38" s="34"/>
      <c r="Y38" s="34"/>
      <c r="Z38" s="34"/>
      <c r="AA38" s="34"/>
      <c r="AB38" s="34"/>
      <c r="AC38" s="34"/>
      <c r="AD38" s="34"/>
      <c r="AE38" s="34"/>
      <c r="AF38" s="34"/>
      <c r="AG38" s="34"/>
      <c r="AH38" s="34"/>
      <c r="AI38" s="34"/>
      <c r="AJ38" s="76"/>
      <c r="AN38" s="712"/>
      <c r="AO38" s="713"/>
      <c r="AP38" s="713"/>
      <c r="AQ38" s="713"/>
      <c r="AR38" s="175" t="s">
        <v>483</v>
      </c>
      <c r="AS38" s="173"/>
      <c r="AV38" s="335" t="s">
        <v>160</v>
      </c>
      <c r="AW38" s="174" t="s">
        <v>481</v>
      </c>
      <c r="AX38" s="49"/>
      <c r="AY38" s="49"/>
      <c r="BF38" s="34"/>
      <c r="BG38" s="34"/>
      <c r="BH38" s="34"/>
      <c r="BI38" s="34"/>
      <c r="BJ38" s="34"/>
      <c r="BK38" s="34"/>
      <c r="BL38" s="34"/>
      <c r="BM38" s="34"/>
      <c r="BN38" s="34"/>
      <c r="BO38" s="34"/>
      <c r="BP38" s="34"/>
      <c r="BQ38" s="34"/>
      <c r="BR38" s="34"/>
      <c r="BS38" s="34"/>
      <c r="BT38" s="34"/>
      <c r="BU38" s="34"/>
      <c r="BV38" s="34"/>
      <c r="BW38" s="76"/>
    </row>
    <row r="39" spans="1:75" ht="16.5" customHeight="1" thickBot="1" x14ac:dyDescent="0.2">
      <c r="A39" s="712"/>
      <c r="B39" s="713"/>
      <c r="C39" s="713"/>
      <c r="D39" s="713"/>
      <c r="E39" s="175" t="s">
        <v>486</v>
      </c>
      <c r="F39" s="173"/>
      <c r="I39" s="72" t="s">
        <v>160</v>
      </c>
      <c r="J39" s="26" t="s">
        <v>482</v>
      </c>
      <c r="K39" s="49"/>
      <c r="L39" s="49"/>
      <c r="AJ39" s="73"/>
      <c r="AN39" s="712"/>
      <c r="AO39" s="713"/>
      <c r="AP39" s="713"/>
      <c r="AQ39" s="713"/>
      <c r="AR39" s="175" t="s">
        <v>486</v>
      </c>
      <c r="AS39" s="173"/>
      <c r="AV39" s="335" t="s">
        <v>121</v>
      </c>
      <c r="AW39" s="26" t="s">
        <v>482</v>
      </c>
      <c r="AX39" s="49"/>
      <c r="AY39" s="49"/>
      <c r="BW39" s="73"/>
    </row>
    <row r="40" spans="1:75" ht="19.5" customHeight="1" thickTop="1" thickBot="1" x14ac:dyDescent="0.2">
      <c r="A40" s="712"/>
      <c r="B40" s="713"/>
      <c r="C40" s="713"/>
      <c r="D40" s="713"/>
      <c r="E40" s="175" t="s">
        <v>487</v>
      </c>
      <c r="F40" s="173"/>
      <c r="I40" s="72" t="s">
        <v>160</v>
      </c>
      <c r="J40" s="26" t="s">
        <v>624</v>
      </c>
      <c r="K40" s="49"/>
      <c r="L40" s="49"/>
      <c r="AB40" s="771">
        <v>0</v>
      </c>
      <c r="AC40" s="771"/>
      <c r="AD40" s="771"/>
      <c r="AE40" s="771"/>
      <c r="AF40" s="771"/>
      <c r="AJ40" s="73"/>
      <c r="AL40" s="450" t="s">
        <v>521</v>
      </c>
      <c r="AN40" s="712"/>
      <c r="AO40" s="713"/>
      <c r="AP40" s="713"/>
      <c r="AQ40" s="713"/>
      <c r="AR40" s="175" t="s">
        <v>487</v>
      </c>
      <c r="AS40" s="173"/>
      <c r="AV40" s="335" t="s">
        <v>121</v>
      </c>
      <c r="AW40" s="26" t="s">
        <v>624</v>
      </c>
      <c r="AX40" s="49"/>
      <c r="AY40" s="49"/>
      <c r="BL40" s="336"/>
      <c r="BN40" s="26" t="s">
        <v>683</v>
      </c>
      <c r="BP40" s="693">
        <v>92000</v>
      </c>
      <c r="BQ40" s="694"/>
      <c r="BR40" s="694"/>
      <c r="BS40" s="694"/>
      <c r="BT40" s="695"/>
      <c r="BW40" s="73"/>
    </row>
    <row r="41" spans="1:75" ht="16.5" hidden="1" customHeight="1" thickTop="1" thickBot="1" x14ac:dyDescent="0.2">
      <c r="A41" s="712"/>
      <c r="B41" s="713"/>
      <c r="C41" s="713"/>
      <c r="D41" s="713"/>
      <c r="E41" s="66"/>
      <c r="I41" s="176" t="s">
        <v>488</v>
      </c>
      <c r="AJ41" s="73"/>
      <c r="AL41" s="451"/>
      <c r="AN41" s="712"/>
      <c r="AO41" s="713"/>
      <c r="AP41" s="713"/>
      <c r="AQ41" s="713"/>
      <c r="AR41" s="66"/>
      <c r="AV41" s="66"/>
      <c r="AW41" s="26" t="s">
        <v>488</v>
      </c>
      <c r="BK41" s="292"/>
      <c r="BW41" s="73"/>
    </row>
    <row r="42" spans="1:75" ht="27.75" customHeight="1" thickTop="1" thickBot="1" x14ac:dyDescent="0.2">
      <c r="A42" s="712"/>
      <c r="B42" s="713"/>
      <c r="C42" s="713"/>
      <c r="D42" s="713"/>
      <c r="E42" s="690" t="s">
        <v>484</v>
      </c>
      <c r="F42" s="691"/>
      <c r="G42" s="691"/>
      <c r="H42" s="691"/>
      <c r="I42" s="691"/>
      <c r="J42" s="691"/>
      <c r="K42" s="691"/>
      <c r="L42" s="691"/>
      <c r="M42" s="691"/>
      <c r="N42" s="691"/>
      <c r="O42" s="691"/>
      <c r="P42" s="691"/>
      <c r="Q42" s="691"/>
      <c r="R42" s="691"/>
      <c r="S42" s="691"/>
      <c r="T42" s="691"/>
      <c r="U42" s="691"/>
      <c r="V42" s="691"/>
      <c r="W42" s="691"/>
      <c r="X42" s="403" t="s">
        <v>179</v>
      </c>
      <c r="Y42" s="404"/>
      <c r="Z42" s="404"/>
      <c r="AA42" s="404"/>
      <c r="AB42" s="404"/>
      <c r="AC42" s="404"/>
      <c r="AD42" s="404"/>
      <c r="AE42" s="785">
        <v>0</v>
      </c>
      <c r="AF42" s="785"/>
      <c r="AG42" s="785"/>
      <c r="AH42" s="785"/>
      <c r="AI42" s="785"/>
      <c r="AJ42" s="786"/>
      <c r="AL42" s="451"/>
      <c r="AM42" s="337"/>
      <c r="AN42" s="712"/>
      <c r="AO42" s="713"/>
      <c r="AP42" s="713"/>
      <c r="AQ42" s="713"/>
      <c r="AR42" s="690" t="s">
        <v>484</v>
      </c>
      <c r="AS42" s="691"/>
      <c r="AT42" s="691"/>
      <c r="AU42" s="691"/>
      <c r="AV42" s="691"/>
      <c r="AW42" s="691"/>
      <c r="AX42" s="691"/>
      <c r="AY42" s="691"/>
      <c r="AZ42" s="691"/>
      <c r="BA42" s="691"/>
      <c r="BB42" s="691"/>
      <c r="BC42" s="691"/>
      <c r="BD42" s="691"/>
      <c r="BE42" s="691"/>
      <c r="BF42" s="691"/>
      <c r="BG42" s="691"/>
      <c r="BH42" s="691"/>
      <c r="BI42" s="691"/>
      <c r="BJ42" s="692"/>
      <c r="BK42" s="403" t="s">
        <v>179</v>
      </c>
      <c r="BL42" s="404"/>
      <c r="BM42" s="404"/>
      <c r="BN42" s="404"/>
      <c r="BO42" s="404"/>
      <c r="BP42" s="404"/>
      <c r="BQ42" s="404"/>
      <c r="BR42" s="716">
        <v>54000</v>
      </c>
      <c r="BS42" s="716"/>
      <c r="BT42" s="716"/>
      <c r="BU42" s="716"/>
      <c r="BV42" s="716"/>
      <c r="BW42" s="717"/>
    </row>
    <row r="43" spans="1:75" ht="27.75" customHeight="1" thickBot="1" x14ac:dyDescent="0.2">
      <c r="A43" s="542" t="s">
        <v>178</v>
      </c>
      <c r="B43" s="543"/>
      <c r="C43" s="543"/>
      <c r="D43" s="543"/>
      <c r="E43" s="543"/>
      <c r="F43" s="543"/>
      <c r="G43" s="543"/>
      <c r="H43" s="543"/>
      <c r="I43" s="543"/>
      <c r="J43" s="543"/>
      <c r="K43" s="543"/>
      <c r="L43" s="543"/>
      <c r="M43" s="543"/>
      <c r="N43" s="543"/>
      <c r="O43" s="543"/>
      <c r="P43" s="543"/>
      <c r="Q43" s="543"/>
      <c r="R43" s="543"/>
      <c r="S43" s="543"/>
      <c r="T43" s="543"/>
      <c r="U43" s="543"/>
      <c r="V43" s="543"/>
      <c r="W43" s="543"/>
      <c r="X43" s="419" t="s">
        <v>179</v>
      </c>
      <c r="Y43" s="420"/>
      <c r="Z43" s="420"/>
      <c r="AA43" s="420"/>
      <c r="AB43" s="420"/>
      <c r="AC43" s="420"/>
      <c r="AD43" s="420"/>
      <c r="AE43" s="785">
        <v>0</v>
      </c>
      <c r="AF43" s="785"/>
      <c r="AG43" s="785"/>
      <c r="AH43" s="785"/>
      <c r="AI43" s="785"/>
      <c r="AJ43" s="786"/>
      <c r="AL43" s="452"/>
      <c r="AN43" s="542" t="s">
        <v>178</v>
      </c>
      <c r="AO43" s="543"/>
      <c r="AP43" s="543"/>
      <c r="AQ43" s="543"/>
      <c r="AR43" s="543"/>
      <c r="AS43" s="543"/>
      <c r="AT43" s="543"/>
      <c r="AU43" s="543"/>
      <c r="AV43" s="543"/>
      <c r="AW43" s="543"/>
      <c r="AX43" s="543"/>
      <c r="AY43" s="543"/>
      <c r="AZ43" s="543"/>
      <c r="BA43" s="543"/>
      <c r="BB43" s="543"/>
      <c r="BC43" s="543"/>
      <c r="BD43" s="543"/>
      <c r="BE43" s="543"/>
      <c r="BF43" s="543"/>
      <c r="BG43" s="543"/>
      <c r="BH43" s="543"/>
      <c r="BI43" s="543"/>
      <c r="BJ43" s="543"/>
      <c r="BK43" s="419" t="s">
        <v>179</v>
      </c>
      <c r="BL43" s="420"/>
      <c r="BM43" s="420"/>
      <c r="BN43" s="420"/>
      <c r="BO43" s="420"/>
      <c r="BP43" s="420"/>
      <c r="BQ43" s="420"/>
      <c r="BR43" s="716">
        <v>52000</v>
      </c>
      <c r="BS43" s="716"/>
      <c r="BT43" s="716"/>
      <c r="BU43" s="716"/>
      <c r="BV43" s="716"/>
      <c r="BW43" s="717"/>
    </row>
    <row r="44" spans="1:75" ht="27.75" customHeight="1" thickBot="1" x14ac:dyDescent="0.2">
      <c r="A44" s="676" t="s">
        <v>180</v>
      </c>
      <c r="B44" s="677"/>
      <c r="C44" s="677"/>
      <c r="D44" s="677"/>
      <c r="E44" s="678"/>
      <c r="F44" s="678"/>
      <c r="G44" s="678"/>
      <c r="H44" s="678"/>
      <c r="I44" s="678"/>
      <c r="J44" s="678"/>
      <c r="K44" s="678"/>
      <c r="L44" s="678"/>
      <c r="M44" s="678"/>
      <c r="N44" s="678"/>
      <c r="O44" s="678"/>
      <c r="P44" s="678"/>
      <c r="Q44" s="678"/>
      <c r="R44" s="678"/>
      <c r="S44" s="678"/>
      <c r="T44" s="678"/>
      <c r="U44" s="678"/>
      <c r="V44" s="678"/>
      <c r="W44" s="679"/>
      <c r="X44" s="403" t="s">
        <v>179</v>
      </c>
      <c r="Y44" s="404"/>
      <c r="Z44" s="404"/>
      <c r="AA44" s="404"/>
      <c r="AB44" s="404"/>
      <c r="AC44" s="404"/>
      <c r="AD44" s="404"/>
      <c r="AE44" s="785">
        <v>0</v>
      </c>
      <c r="AF44" s="785"/>
      <c r="AG44" s="785"/>
      <c r="AH44" s="785"/>
      <c r="AI44" s="785"/>
      <c r="AJ44" s="786"/>
      <c r="AN44" s="676" t="s">
        <v>180</v>
      </c>
      <c r="AO44" s="677"/>
      <c r="AP44" s="677"/>
      <c r="AQ44" s="677"/>
      <c r="AR44" s="678"/>
      <c r="AS44" s="678"/>
      <c r="AT44" s="678"/>
      <c r="AU44" s="678"/>
      <c r="AV44" s="678"/>
      <c r="AW44" s="678"/>
      <c r="AX44" s="678"/>
      <c r="AY44" s="678"/>
      <c r="AZ44" s="678"/>
      <c r="BA44" s="678"/>
      <c r="BB44" s="678"/>
      <c r="BC44" s="678"/>
      <c r="BD44" s="678"/>
      <c r="BE44" s="678"/>
      <c r="BF44" s="678"/>
      <c r="BG44" s="678"/>
      <c r="BH44" s="678"/>
      <c r="BI44" s="678"/>
      <c r="BJ44" s="679"/>
      <c r="BK44" s="403" t="s">
        <v>179</v>
      </c>
      <c r="BL44" s="404"/>
      <c r="BM44" s="404"/>
      <c r="BN44" s="404"/>
      <c r="BO44" s="404"/>
      <c r="BP44" s="404"/>
      <c r="BQ44" s="404"/>
      <c r="BR44" s="716">
        <v>5000</v>
      </c>
      <c r="BS44" s="716"/>
      <c r="BT44" s="716"/>
      <c r="BU44" s="716"/>
      <c r="BV44" s="716"/>
      <c r="BW44" s="717"/>
    </row>
    <row r="45" spans="1:75" ht="27.75" customHeight="1" thickBot="1" x14ac:dyDescent="0.2">
      <c r="A45" s="682" t="s">
        <v>510</v>
      </c>
      <c r="B45" s="683"/>
      <c r="C45" s="683"/>
      <c r="D45" s="683"/>
      <c r="E45" s="683"/>
      <c r="F45" s="683"/>
      <c r="G45" s="683"/>
      <c r="H45" s="683"/>
      <c r="I45" s="683"/>
      <c r="J45" s="683"/>
      <c r="K45" s="683"/>
      <c r="L45" s="683"/>
      <c r="M45" s="683"/>
      <c r="N45" s="683"/>
      <c r="O45" s="683"/>
      <c r="P45" s="683"/>
      <c r="Q45" s="683"/>
      <c r="R45" s="683"/>
      <c r="S45" s="683"/>
      <c r="T45" s="683"/>
      <c r="U45" s="683"/>
      <c r="V45" s="683"/>
      <c r="W45" s="684"/>
      <c r="X45" s="419" t="s">
        <v>179</v>
      </c>
      <c r="Y45" s="420"/>
      <c r="Z45" s="420"/>
      <c r="AA45" s="420"/>
      <c r="AB45" s="420"/>
      <c r="AC45" s="420"/>
      <c r="AD45" s="420"/>
      <c r="AE45" s="785">
        <v>0</v>
      </c>
      <c r="AF45" s="785"/>
      <c r="AG45" s="785"/>
      <c r="AH45" s="785"/>
      <c r="AI45" s="785"/>
      <c r="AJ45" s="786"/>
      <c r="AN45" s="682" t="s">
        <v>490</v>
      </c>
      <c r="AO45" s="683"/>
      <c r="AP45" s="683"/>
      <c r="AQ45" s="683"/>
      <c r="AR45" s="683"/>
      <c r="AS45" s="683"/>
      <c r="AT45" s="683"/>
      <c r="AU45" s="683"/>
      <c r="AV45" s="683"/>
      <c r="AW45" s="683"/>
      <c r="AX45" s="683"/>
      <c r="AY45" s="683"/>
      <c r="AZ45" s="683"/>
      <c r="BA45" s="683"/>
      <c r="BB45" s="683"/>
      <c r="BC45" s="683"/>
      <c r="BD45" s="683"/>
      <c r="BE45" s="683"/>
      <c r="BF45" s="683"/>
      <c r="BG45" s="683"/>
      <c r="BH45" s="683"/>
      <c r="BI45" s="683"/>
      <c r="BJ45" s="684"/>
      <c r="BK45" s="419" t="s">
        <v>179</v>
      </c>
      <c r="BL45" s="420"/>
      <c r="BM45" s="420"/>
      <c r="BN45" s="420"/>
      <c r="BO45" s="420"/>
      <c r="BP45" s="420"/>
      <c r="BQ45" s="420"/>
      <c r="BR45" s="716">
        <v>10000</v>
      </c>
      <c r="BS45" s="716"/>
      <c r="BT45" s="716"/>
      <c r="BU45" s="716"/>
      <c r="BV45" s="716"/>
      <c r="BW45" s="717"/>
    </row>
    <row r="46" spans="1:75" ht="27.75" customHeight="1" thickBot="1" x14ac:dyDescent="0.2">
      <c r="A46" s="539" t="s">
        <v>181</v>
      </c>
      <c r="B46" s="540"/>
      <c r="C46" s="540"/>
      <c r="D46" s="541"/>
      <c r="E46" s="179" t="s">
        <v>182</v>
      </c>
      <c r="F46" s="179"/>
      <c r="G46" s="179"/>
      <c r="H46" s="845"/>
      <c r="I46" s="845"/>
      <c r="J46" s="845"/>
      <c r="K46" s="845"/>
      <c r="L46" s="845"/>
      <c r="M46" s="845"/>
      <c r="N46" s="845"/>
      <c r="O46" s="845"/>
      <c r="P46" s="845"/>
      <c r="Q46" s="845"/>
      <c r="R46" s="845"/>
      <c r="S46" s="845"/>
      <c r="T46" s="845"/>
      <c r="U46" s="845"/>
      <c r="V46" s="845"/>
      <c r="W46" s="846"/>
      <c r="X46" s="403" t="s">
        <v>179</v>
      </c>
      <c r="Y46" s="404"/>
      <c r="Z46" s="404"/>
      <c r="AA46" s="404"/>
      <c r="AB46" s="404"/>
      <c r="AC46" s="404"/>
      <c r="AD46" s="404"/>
      <c r="AE46" s="785">
        <v>0</v>
      </c>
      <c r="AF46" s="785"/>
      <c r="AG46" s="785"/>
      <c r="AH46" s="785"/>
      <c r="AI46" s="785"/>
      <c r="AJ46" s="786"/>
      <c r="AN46" s="539" t="s">
        <v>181</v>
      </c>
      <c r="AO46" s="540"/>
      <c r="AP46" s="540"/>
      <c r="AQ46" s="541"/>
      <c r="AR46" s="179" t="s">
        <v>182</v>
      </c>
      <c r="AS46" s="179"/>
      <c r="AT46" s="179"/>
      <c r="AU46" s="685" t="s">
        <v>529</v>
      </c>
      <c r="AV46" s="685"/>
      <c r="AW46" s="685"/>
      <c r="AX46" s="685"/>
      <c r="AY46" s="685"/>
      <c r="AZ46" s="685"/>
      <c r="BA46" s="685"/>
      <c r="BB46" s="685"/>
      <c r="BC46" s="685"/>
      <c r="BD46" s="685"/>
      <c r="BE46" s="685"/>
      <c r="BF46" s="685"/>
      <c r="BG46" s="685"/>
      <c r="BH46" s="685"/>
      <c r="BI46" s="685"/>
      <c r="BJ46" s="686"/>
      <c r="BK46" s="403" t="s">
        <v>179</v>
      </c>
      <c r="BL46" s="404"/>
      <c r="BM46" s="404"/>
      <c r="BN46" s="404"/>
      <c r="BO46" s="404"/>
      <c r="BP46" s="404"/>
      <c r="BQ46" s="404"/>
      <c r="BR46" s="716">
        <v>20000</v>
      </c>
      <c r="BS46" s="716"/>
      <c r="BT46" s="716"/>
      <c r="BU46" s="716"/>
      <c r="BV46" s="716"/>
      <c r="BW46" s="717"/>
    </row>
    <row r="47" spans="1:75" ht="27.75" customHeight="1" thickBot="1" x14ac:dyDescent="0.2">
      <c r="A47" s="542" t="s">
        <v>183</v>
      </c>
      <c r="B47" s="543"/>
      <c r="C47" s="543"/>
      <c r="D47" s="544"/>
      <c r="E47" s="31" t="s">
        <v>184</v>
      </c>
      <c r="F47" s="31"/>
      <c r="G47" s="31"/>
      <c r="H47" s="838"/>
      <c r="I47" s="838"/>
      <c r="J47" s="838"/>
      <c r="K47" s="838"/>
      <c r="L47" s="31" t="s">
        <v>185</v>
      </c>
      <c r="M47" s="31"/>
      <c r="N47" s="838"/>
      <c r="O47" s="838"/>
      <c r="P47" s="838"/>
      <c r="Q47" s="838"/>
      <c r="R47" s="838"/>
      <c r="S47" s="31" t="s">
        <v>485</v>
      </c>
      <c r="T47" s="31"/>
      <c r="W47" s="177"/>
      <c r="X47" s="419" t="s">
        <v>179</v>
      </c>
      <c r="Y47" s="420"/>
      <c r="Z47" s="420"/>
      <c r="AA47" s="420"/>
      <c r="AB47" s="420"/>
      <c r="AC47" s="420"/>
      <c r="AD47" s="420"/>
      <c r="AE47" s="785">
        <v>0</v>
      </c>
      <c r="AF47" s="785"/>
      <c r="AG47" s="785"/>
      <c r="AH47" s="785"/>
      <c r="AI47" s="785"/>
      <c r="AJ47" s="786"/>
      <c r="AN47" s="542" t="s">
        <v>183</v>
      </c>
      <c r="AO47" s="543"/>
      <c r="AP47" s="543"/>
      <c r="AQ47" s="544"/>
      <c r="AR47" s="31" t="s">
        <v>184</v>
      </c>
      <c r="AS47" s="31"/>
      <c r="AT47" s="31"/>
      <c r="AU47" s="681"/>
      <c r="AV47" s="681"/>
      <c r="AW47" s="681"/>
      <c r="AX47" s="681"/>
      <c r="AY47" s="31" t="s">
        <v>185</v>
      </c>
      <c r="AZ47" s="31"/>
      <c r="BA47" s="681"/>
      <c r="BB47" s="681"/>
      <c r="BC47" s="681"/>
      <c r="BD47" s="681"/>
      <c r="BE47" s="681"/>
      <c r="BF47" s="31" t="s">
        <v>485</v>
      </c>
      <c r="BG47" s="31"/>
      <c r="BJ47" s="177"/>
      <c r="BK47" s="419" t="s">
        <v>179</v>
      </c>
      <c r="BL47" s="420"/>
      <c r="BM47" s="420"/>
      <c r="BN47" s="420"/>
      <c r="BO47" s="420"/>
      <c r="BP47" s="420"/>
      <c r="BQ47" s="420"/>
      <c r="BR47" s="716">
        <v>0</v>
      </c>
      <c r="BS47" s="716"/>
      <c r="BT47" s="716"/>
      <c r="BU47" s="716"/>
      <c r="BV47" s="716"/>
      <c r="BW47" s="717"/>
    </row>
    <row r="48" spans="1:75" ht="32.25" customHeight="1" thickBot="1" x14ac:dyDescent="0.3">
      <c r="A48" s="736" t="s">
        <v>511</v>
      </c>
      <c r="B48" s="737"/>
      <c r="C48" s="737"/>
      <c r="D48" s="737"/>
      <c r="E48" s="737"/>
      <c r="F48" s="737"/>
      <c r="G48" s="737"/>
      <c r="H48" s="737"/>
      <c r="I48" s="737"/>
      <c r="J48" s="737"/>
      <c r="K48" s="737"/>
      <c r="L48" s="737"/>
      <c r="M48" s="737"/>
      <c r="N48" s="737"/>
      <c r="O48" s="737"/>
      <c r="P48" s="735" t="s">
        <v>508</v>
      </c>
      <c r="Q48" s="735"/>
      <c r="R48" s="793" t="s">
        <v>509</v>
      </c>
      <c r="S48" s="793"/>
      <c r="T48" s="793"/>
      <c r="U48" s="793"/>
      <c r="V48" s="793"/>
      <c r="W48" s="184" t="s">
        <v>507</v>
      </c>
      <c r="X48" s="403" t="s">
        <v>179</v>
      </c>
      <c r="Y48" s="404"/>
      <c r="Z48" s="404"/>
      <c r="AA48" s="404"/>
      <c r="AB48" s="404"/>
      <c r="AC48" s="404"/>
      <c r="AD48" s="404"/>
      <c r="AE48" s="785">
        <v>0</v>
      </c>
      <c r="AF48" s="785"/>
      <c r="AG48" s="785"/>
      <c r="AH48" s="785"/>
      <c r="AI48" s="785"/>
      <c r="AJ48" s="786"/>
      <c r="AN48" s="736" t="s">
        <v>512</v>
      </c>
      <c r="AO48" s="737"/>
      <c r="AP48" s="737"/>
      <c r="AQ48" s="737"/>
      <c r="AR48" s="737"/>
      <c r="AS48" s="737"/>
      <c r="AT48" s="737"/>
      <c r="AU48" s="737"/>
      <c r="AV48" s="737"/>
      <c r="AW48" s="737"/>
      <c r="AX48" s="737"/>
      <c r="AY48" s="737"/>
      <c r="AZ48" s="737"/>
      <c r="BA48" s="737"/>
      <c r="BB48" s="737"/>
      <c r="BC48" s="737"/>
      <c r="BD48" s="735" t="s">
        <v>508</v>
      </c>
      <c r="BE48" s="735"/>
      <c r="BF48" s="680" t="s">
        <v>509</v>
      </c>
      <c r="BG48" s="680"/>
      <c r="BH48" s="680"/>
      <c r="BI48" s="680"/>
      <c r="BJ48" s="184" t="s">
        <v>507</v>
      </c>
      <c r="BK48" s="403" t="s">
        <v>179</v>
      </c>
      <c r="BL48" s="404"/>
      <c r="BM48" s="404"/>
      <c r="BN48" s="404"/>
      <c r="BO48" s="404"/>
      <c r="BP48" s="404"/>
      <c r="BQ48" s="404"/>
      <c r="BR48" s="716">
        <v>20000</v>
      </c>
      <c r="BS48" s="716"/>
      <c r="BT48" s="716"/>
      <c r="BU48" s="716"/>
      <c r="BV48" s="716"/>
      <c r="BW48" s="717"/>
    </row>
    <row r="49" spans="1:75" ht="27.75" customHeight="1" thickBot="1" x14ac:dyDescent="0.2">
      <c r="A49" s="421" t="s">
        <v>186</v>
      </c>
      <c r="B49" s="422"/>
      <c r="C49" s="422"/>
      <c r="D49" s="423"/>
      <c r="E49" s="32" t="s">
        <v>187</v>
      </c>
      <c r="F49" s="31"/>
      <c r="G49" s="71"/>
      <c r="H49" s="839"/>
      <c r="I49" s="840"/>
      <c r="J49" s="840"/>
      <c r="K49" s="840"/>
      <c r="L49" s="840"/>
      <c r="M49" s="31" t="s">
        <v>188</v>
      </c>
      <c r="N49" s="841"/>
      <c r="O49" s="840"/>
      <c r="P49" s="840"/>
      <c r="Q49" s="840"/>
      <c r="R49" s="840"/>
      <c r="S49" s="840"/>
      <c r="T49" s="840"/>
      <c r="U49" s="840"/>
      <c r="V49" s="840"/>
      <c r="W49" s="842"/>
      <c r="X49" s="419" t="s">
        <v>179</v>
      </c>
      <c r="Y49" s="420"/>
      <c r="Z49" s="420"/>
      <c r="AA49" s="420"/>
      <c r="AB49" s="420"/>
      <c r="AC49" s="420"/>
      <c r="AD49" s="420"/>
      <c r="AE49" s="785">
        <v>0</v>
      </c>
      <c r="AF49" s="785"/>
      <c r="AG49" s="785"/>
      <c r="AH49" s="785"/>
      <c r="AI49" s="785"/>
      <c r="AJ49" s="786"/>
      <c r="AN49" s="421" t="s">
        <v>186</v>
      </c>
      <c r="AO49" s="422"/>
      <c r="AP49" s="422"/>
      <c r="AQ49" s="423"/>
      <c r="AR49" s="32" t="s">
        <v>187</v>
      </c>
      <c r="AS49" s="31"/>
      <c r="AT49" s="71"/>
      <c r="AU49" s="672">
        <v>1000000</v>
      </c>
      <c r="AV49" s="673"/>
      <c r="AW49" s="673"/>
      <c r="AX49" s="673"/>
      <c r="AY49" s="673"/>
      <c r="AZ49" s="31" t="s">
        <v>188</v>
      </c>
      <c r="BA49" s="674" t="s">
        <v>497</v>
      </c>
      <c r="BB49" s="673"/>
      <c r="BC49" s="673"/>
      <c r="BD49" s="673"/>
      <c r="BE49" s="673"/>
      <c r="BF49" s="673"/>
      <c r="BG49" s="673"/>
      <c r="BH49" s="673"/>
      <c r="BI49" s="673"/>
      <c r="BJ49" s="675"/>
      <c r="BK49" s="419" t="s">
        <v>179</v>
      </c>
      <c r="BL49" s="420"/>
      <c r="BM49" s="420"/>
      <c r="BN49" s="420"/>
      <c r="BO49" s="420"/>
      <c r="BP49" s="420"/>
      <c r="BQ49" s="420"/>
      <c r="BR49" s="716">
        <v>50000</v>
      </c>
      <c r="BS49" s="716"/>
      <c r="BT49" s="716"/>
      <c r="BU49" s="716"/>
      <c r="BV49" s="716"/>
      <c r="BW49" s="717"/>
    </row>
    <row r="50" spans="1:75" ht="16.5" customHeight="1" x14ac:dyDescent="0.15">
      <c r="A50" s="739" t="s">
        <v>189</v>
      </c>
      <c r="B50" s="740"/>
      <c r="C50" s="740"/>
      <c r="D50" s="741"/>
      <c r="E50" s="180" t="s">
        <v>489</v>
      </c>
      <c r="F50" s="181"/>
      <c r="G50" s="181"/>
      <c r="H50" s="738" t="s">
        <v>193</v>
      </c>
      <c r="I50" s="738"/>
      <c r="J50" s="182" t="s">
        <v>194</v>
      </c>
      <c r="K50" s="181"/>
      <c r="L50" s="181"/>
      <c r="M50" s="181"/>
      <c r="N50" s="181"/>
      <c r="O50" s="181"/>
      <c r="P50" s="181"/>
      <c r="Q50" s="181"/>
      <c r="R50" s="181"/>
      <c r="S50" s="181"/>
      <c r="T50" s="181"/>
      <c r="U50" s="181"/>
      <c r="V50" s="181"/>
      <c r="W50" s="183"/>
      <c r="X50" s="718" t="s">
        <v>190</v>
      </c>
      <c r="Y50" s="719"/>
      <c r="Z50" s="719"/>
      <c r="AA50" s="719"/>
      <c r="AB50" s="719"/>
      <c r="AC50" s="719"/>
      <c r="AD50" s="719"/>
      <c r="AE50" s="722">
        <f>SUM(AE42:AJ49)</f>
        <v>0</v>
      </c>
      <c r="AF50" s="722"/>
      <c r="AG50" s="722"/>
      <c r="AH50" s="722"/>
      <c r="AI50" s="722"/>
      <c r="AJ50" s="723"/>
      <c r="AN50" s="739" t="s">
        <v>189</v>
      </c>
      <c r="AO50" s="740"/>
      <c r="AP50" s="740"/>
      <c r="AQ50" s="741"/>
      <c r="AR50" s="180" t="s">
        <v>489</v>
      </c>
      <c r="AS50" s="181"/>
      <c r="AT50" s="181"/>
      <c r="AU50" s="738" t="s">
        <v>193</v>
      </c>
      <c r="AV50" s="738"/>
      <c r="AW50" s="182" t="s">
        <v>194</v>
      </c>
      <c r="AX50" s="181"/>
      <c r="AY50" s="181"/>
      <c r="AZ50" s="181"/>
      <c r="BA50" s="181"/>
      <c r="BB50" s="181"/>
      <c r="BC50" s="181"/>
      <c r="BD50" s="181"/>
      <c r="BE50" s="181"/>
      <c r="BF50" s="181"/>
      <c r="BG50" s="181"/>
      <c r="BH50" s="181"/>
      <c r="BI50" s="181"/>
      <c r="BJ50" s="183"/>
      <c r="BK50" s="718" t="s">
        <v>190</v>
      </c>
      <c r="BL50" s="719"/>
      <c r="BM50" s="719"/>
      <c r="BN50" s="719"/>
      <c r="BO50" s="719"/>
      <c r="BP50" s="719"/>
      <c r="BQ50" s="719"/>
      <c r="BR50" s="722">
        <f>SUM(BR42:BW49)</f>
        <v>211000</v>
      </c>
      <c r="BS50" s="722"/>
      <c r="BT50" s="722"/>
      <c r="BU50" s="722"/>
      <c r="BV50" s="722"/>
      <c r="BW50" s="723"/>
    </row>
    <row r="51" spans="1:75" ht="16.5" customHeight="1" thickBot="1" x14ac:dyDescent="0.2">
      <c r="A51" s="742"/>
      <c r="B51" s="743"/>
      <c r="C51" s="743"/>
      <c r="D51" s="744"/>
      <c r="E51" s="596" t="str">
        <f>IFERROR(IF(EXACT(AE50,AE65),"支出・財源の合計金額が一致しています。","支出・財源の合計金額が一致していません。一致するよう再入力してください。"), "支出・財源金額に応じてメッセージが表示されます。")</f>
        <v>支出・財源の合計金額が一致しています。</v>
      </c>
      <c r="F51" s="597"/>
      <c r="G51" s="597"/>
      <c r="H51" s="597"/>
      <c r="I51" s="597"/>
      <c r="J51" s="597"/>
      <c r="K51" s="597"/>
      <c r="L51" s="597"/>
      <c r="M51" s="597"/>
      <c r="N51" s="597"/>
      <c r="O51" s="597"/>
      <c r="P51" s="597"/>
      <c r="Q51" s="597"/>
      <c r="R51" s="597"/>
      <c r="S51" s="597"/>
      <c r="T51" s="597"/>
      <c r="U51" s="597"/>
      <c r="V51" s="597"/>
      <c r="W51" s="598"/>
      <c r="X51" s="720"/>
      <c r="Y51" s="721"/>
      <c r="Z51" s="721"/>
      <c r="AA51" s="721"/>
      <c r="AB51" s="721"/>
      <c r="AC51" s="721"/>
      <c r="AD51" s="721"/>
      <c r="AE51" s="724"/>
      <c r="AF51" s="724"/>
      <c r="AG51" s="724"/>
      <c r="AH51" s="724"/>
      <c r="AI51" s="724"/>
      <c r="AJ51" s="725"/>
      <c r="AN51" s="742"/>
      <c r="AO51" s="743"/>
      <c r="AP51" s="743"/>
      <c r="AQ51" s="744"/>
      <c r="AR51" s="338" t="str">
        <f>IFERROR(IF(EXACT(BR65,BR50),"支出・財源の合計金額が一致しています。","支出・財源の合計金額が一致していません。一致するよう再入力してください。"), "支出・財源金額に応じてメッセージが表示されます。")</f>
        <v>支出・財源の合計金額が一致しています。</v>
      </c>
      <c r="AS51" s="339"/>
      <c r="AT51" s="339"/>
      <c r="AU51" s="339"/>
      <c r="AV51" s="339"/>
      <c r="AW51" s="339"/>
      <c r="AX51" s="339"/>
      <c r="AY51" s="339"/>
      <c r="AZ51" s="339"/>
      <c r="BA51" s="339"/>
      <c r="BB51" s="339"/>
      <c r="BC51" s="339"/>
      <c r="BD51" s="339"/>
      <c r="BE51" s="339"/>
      <c r="BF51" s="339"/>
      <c r="BG51" s="339"/>
      <c r="BH51" s="339"/>
      <c r="BI51" s="340"/>
      <c r="BJ51" s="341"/>
      <c r="BK51" s="720"/>
      <c r="BL51" s="721"/>
      <c r="BM51" s="721"/>
      <c r="BN51" s="721"/>
      <c r="BO51" s="721"/>
      <c r="BP51" s="721"/>
      <c r="BQ51" s="721"/>
      <c r="BR51" s="724"/>
      <c r="BS51" s="724"/>
      <c r="BT51" s="724"/>
      <c r="BU51" s="724"/>
      <c r="BV51" s="724"/>
      <c r="BW51" s="725"/>
    </row>
    <row r="52" spans="1:75" ht="13.5" customHeight="1" x14ac:dyDescent="0.15">
      <c r="A52" s="545" t="s">
        <v>195</v>
      </c>
      <c r="B52" s="546"/>
      <c r="C52" s="546"/>
      <c r="D52" s="547"/>
      <c r="E52" s="26" t="s">
        <v>196</v>
      </c>
      <c r="X52" s="704" t="s">
        <v>179</v>
      </c>
      <c r="Y52" s="705"/>
      <c r="Z52" s="705"/>
      <c r="AA52" s="705"/>
      <c r="AB52" s="705"/>
      <c r="AC52" s="705"/>
      <c r="AD52" s="705"/>
      <c r="AE52" s="787" t="e">
        <f>ROUNDDOWN(AI58/12,-3)</f>
        <v>#VALUE!</v>
      </c>
      <c r="AF52" s="787"/>
      <c r="AG52" s="787"/>
      <c r="AH52" s="787"/>
      <c r="AI52" s="787"/>
      <c r="AJ52" s="788"/>
      <c r="AN52" s="545" t="s">
        <v>195</v>
      </c>
      <c r="AO52" s="546"/>
      <c r="AP52" s="546"/>
      <c r="AQ52" s="547"/>
      <c r="AR52" s="26" t="s">
        <v>196</v>
      </c>
      <c r="BK52" s="704" t="s">
        <v>179</v>
      </c>
      <c r="BL52" s="705"/>
      <c r="BM52" s="705"/>
      <c r="BN52" s="705"/>
      <c r="BO52" s="705"/>
      <c r="BP52" s="705"/>
      <c r="BQ52" s="705"/>
      <c r="BR52" s="787">
        <f>ROUNDDOWN(BV58/12,-3)</f>
        <v>61000</v>
      </c>
      <c r="BS52" s="787"/>
      <c r="BT52" s="787"/>
      <c r="BU52" s="787"/>
      <c r="BV52" s="787"/>
      <c r="BW52" s="788"/>
    </row>
    <row r="53" spans="1:75" ht="13.5" customHeight="1" x14ac:dyDescent="0.15">
      <c r="A53" s="548"/>
      <c r="B53" s="549"/>
      <c r="C53" s="549"/>
      <c r="D53" s="550"/>
      <c r="E53" s="50" t="s">
        <v>191</v>
      </c>
      <c r="F53" s="26" t="s">
        <v>192</v>
      </c>
      <c r="H53" s="734" t="s">
        <v>197</v>
      </c>
      <c r="I53" s="734"/>
      <c r="J53" s="39" t="s">
        <v>198</v>
      </c>
      <c r="X53" s="706"/>
      <c r="Y53" s="707"/>
      <c r="Z53" s="707"/>
      <c r="AA53" s="707"/>
      <c r="AB53" s="707"/>
      <c r="AC53" s="707"/>
      <c r="AD53" s="707"/>
      <c r="AE53" s="789"/>
      <c r="AF53" s="789"/>
      <c r="AG53" s="789"/>
      <c r="AH53" s="789"/>
      <c r="AI53" s="789"/>
      <c r="AJ53" s="790"/>
      <c r="AN53" s="548"/>
      <c r="AO53" s="549"/>
      <c r="AP53" s="549"/>
      <c r="AQ53" s="550"/>
      <c r="AR53" s="50" t="s">
        <v>191</v>
      </c>
      <c r="AS53" s="26" t="s">
        <v>192</v>
      </c>
      <c r="AU53" s="734" t="s">
        <v>197</v>
      </c>
      <c r="AV53" s="734"/>
      <c r="AW53" s="39" t="s">
        <v>198</v>
      </c>
      <c r="BK53" s="706"/>
      <c r="BL53" s="707"/>
      <c r="BM53" s="707"/>
      <c r="BN53" s="707"/>
      <c r="BO53" s="707"/>
      <c r="BP53" s="707"/>
      <c r="BQ53" s="707"/>
      <c r="BR53" s="789"/>
      <c r="BS53" s="789"/>
      <c r="BT53" s="789"/>
      <c r="BU53" s="789"/>
      <c r="BV53" s="789"/>
      <c r="BW53" s="790"/>
    </row>
    <row r="54" spans="1:75" ht="19.5" customHeight="1" x14ac:dyDescent="0.15">
      <c r="A54" s="548"/>
      <c r="B54" s="549"/>
      <c r="C54" s="549"/>
      <c r="D54" s="550"/>
      <c r="E54" s="50" t="s">
        <v>191</v>
      </c>
      <c r="F54" s="48" t="s">
        <v>199</v>
      </c>
      <c r="H54" s="40"/>
      <c r="I54" s="40"/>
      <c r="J54" s="39"/>
      <c r="O54" s="843"/>
      <c r="P54" s="843"/>
      <c r="Q54" s="843"/>
      <c r="R54" s="843"/>
      <c r="S54" s="843"/>
      <c r="T54" s="843"/>
      <c r="U54" s="843"/>
      <c r="V54" s="843"/>
      <c r="W54" s="844"/>
      <c r="X54" s="706"/>
      <c r="Y54" s="707"/>
      <c r="Z54" s="707"/>
      <c r="AA54" s="707"/>
      <c r="AB54" s="707"/>
      <c r="AC54" s="707"/>
      <c r="AD54" s="707"/>
      <c r="AE54" s="789"/>
      <c r="AF54" s="789"/>
      <c r="AG54" s="789"/>
      <c r="AH54" s="789"/>
      <c r="AI54" s="789"/>
      <c r="AJ54" s="790"/>
      <c r="AN54" s="548"/>
      <c r="AO54" s="549"/>
      <c r="AP54" s="549"/>
      <c r="AQ54" s="550"/>
      <c r="AR54" s="50" t="s">
        <v>191</v>
      </c>
      <c r="AS54" s="48" t="s">
        <v>199</v>
      </c>
      <c r="AU54" s="40"/>
      <c r="AV54" s="40"/>
      <c r="AW54" s="39"/>
      <c r="BB54" s="732"/>
      <c r="BC54" s="732"/>
      <c r="BD54" s="732"/>
      <c r="BE54" s="732"/>
      <c r="BF54" s="732"/>
      <c r="BG54" s="732"/>
      <c r="BH54" s="732"/>
      <c r="BI54" s="732"/>
      <c r="BJ54" s="733"/>
      <c r="BK54" s="706"/>
      <c r="BL54" s="707"/>
      <c r="BM54" s="707"/>
      <c r="BN54" s="707"/>
      <c r="BO54" s="707"/>
      <c r="BP54" s="707"/>
      <c r="BQ54" s="707"/>
      <c r="BR54" s="789"/>
      <c r="BS54" s="789"/>
      <c r="BT54" s="789"/>
      <c r="BU54" s="789"/>
      <c r="BV54" s="789"/>
      <c r="BW54" s="790"/>
    </row>
    <row r="55" spans="1:75" ht="13.5" customHeight="1" thickBot="1" x14ac:dyDescent="0.2">
      <c r="A55" s="548"/>
      <c r="B55" s="549"/>
      <c r="C55" s="549"/>
      <c r="D55" s="550"/>
      <c r="E55" s="794" t="str">
        <f>IFERROR(IF(EXACT(AE66,AE52),"支出・財源の授業料金額が一致しています。","支出・財源の授業料金額が一致していません。一致するよう再入力してください。"), "支出・財源金額に応じてメッセージが表示されます。")</f>
        <v>支出・財源金額に応じてメッセージが表示されます。</v>
      </c>
      <c r="F55" s="795"/>
      <c r="G55" s="795"/>
      <c r="H55" s="795"/>
      <c r="I55" s="795"/>
      <c r="J55" s="795"/>
      <c r="K55" s="795"/>
      <c r="L55" s="795"/>
      <c r="M55" s="795"/>
      <c r="N55" s="795"/>
      <c r="O55" s="795"/>
      <c r="P55" s="795"/>
      <c r="Q55" s="795"/>
      <c r="R55" s="795"/>
      <c r="S55" s="795"/>
      <c r="T55" s="795"/>
      <c r="U55" s="795"/>
      <c r="V55" s="795"/>
      <c r="W55" s="796"/>
      <c r="X55" s="708"/>
      <c r="Y55" s="709"/>
      <c r="Z55" s="709"/>
      <c r="AA55" s="709"/>
      <c r="AB55" s="709"/>
      <c r="AC55" s="709"/>
      <c r="AD55" s="709"/>
      <c r="AE55" s="791"/>
      <c r="AF55" s="791"/>
      <c r="AG55" s="791"/>
      <c r="AH55" s="791"/>
      <c r="AI55" s="791"/>
      <c r="AJ55" s="792"/>
      <c r="AN55" s="548"/>
      <c r="AO55" s="549"/>
      <c r="AP55" s="549"/>
      <c r="AQ55" s="550"/>
      <c r="AR55" s="43" t="str">
        <f>IFERROR(IF(EXACT(BR66,BR52),"支出・財源の授業料金額が一致しています。","支出・財源の授業料金額が一致していません。一致するよう再入力してください。"), "支出・財源金額に応じてメッセージが表示されます。")</f>
        <v>支出・財源の授業料金額が一致しています。</v>
      </c>
      <c r="AS55" s="43"/>
      <c r="AT55" s="43"/>
      <c r="AU55" s="43"/>
      <c r="AV55" s="43"/>
      <c r="AW55" s="43"/>
      <c r="AX55" s="43"/>
      <c r="AY55" s="43"/>
      <c r="AZ55" s="43"/>
      <c r="BA55" s="43"/>
      <c r="BB55" s="43"/>
      <c r="BC55" s="43"/>
      <c r="BD55" s="43"/>
      <c r="BE55" s="43"/>
      <c r="BF55" s="43"/>
      <c r="BG55" s="43"/>
      <c r="BH55" s="43"/>
      <c r="BK55" s="708"/>
      <c r="BL55" s="709"/>
      <c r="BM55" s="709"/>
      <c r="BN55" s="709"/>
      <c r="BO55" s="709"/>
      <c r="BP55" s="709"/>
      <c r="BQ55" s="709"/>
      <c r="BR55" s="791"/>
      <c r="BS55" s="791"/>
      <c r="BT55" s="791"/>
      <c r="BU55" s="791"/>
      <c r="BV55" s="791"/>
      <c r="BW55" s="792"/>
    </row>
    <row r="56" spans="1:75" ht="27.75" customHeight="1" thickTop="1" thickBot="1" x14ac:dyDescent="0.2">
      <c r="A56" s="408" t="s">
        <v>200</v>
      </c>
      <c r="B56" s="409"/>
      <c r="C56" s="409"/>
      <c r="D56" s="409"/>
      <c r="E56" s="409"/>
      <c r="F56" s="409"/>
      <c r="G56" s="409"/>
      <c r="H56" s="409"/>
      <c r="I56" s="409"/>
      <c r="J56" s="409"/>
      <c r="K56" s="409"/>
      <c r="L56" s="409"/>
      <c r="M56" s="409"/>
      <c r="N56" s="409"/>
      <c r="O56" s="409"/>
      <c r="P56" s="409"/>
      <c r="Q56" s="409"/>
      <c r="R56" s="409"/>
      <c r="S56" s="409"/>
      <c r="T56" s="409"/>
      <c r="U56" s="409"/>
      <c r="V56" s="409"/>
      <c r="W56" s="409"/>
      <c r="X56" s="403" t="s">
        <v>201</v>
      </c>
      <c r="Y56" s="404"/>
      <c r="Z56" s="404"/>
      <c r="AA56" s="404"/>
      <c r="AB56" s="404"/>
      <c r="AC56" s="404"/>
      <c r="AD56" s="404"/>
      <c r="AE56" s="730" t="e">
        <f>SUM(AE50:AJ55)</f>
        <v>#VALUE!</v>
      </c>
      <c r="AF56" s="730"/>
      <c r="AG56" s="730"/>
      <c r="AH56" s="730"/>
      <c r="AI56" s="730"/>
      <c r="AJ56" s="731"/>
      <c r="AL56" s="450" t="s">
        <v>504</v>
      </c>
      <c r="AN56" s="408" t="s">
        <v>200</v>
      </c>
      <c r="AO56" s="409"/>
      <c r="AP56" s="409"/>
      <c r="AQ56" s="409"/>
      <c r="AR56" s="409"/>
      <c r="AS56" s="409"/>
      <c r="AT56" s="409"/>
      <c r="AU56" s="409"/>
      <c r="AV56" s="409"/>
      <c r="AW56" s="409"/>
      <c r="AX56" s="409"/>
      <c r="AY56" s="409"/>
      <c r="AZ56" s="409"/>
      <c r="BA56" s="409"/>
      <c r="BB56" s="409"/>
      <c r="BC56" s="409"/>
      <c r="BD56" s="409"/>
      <c r="BE56" s="409"/>
      <c r="BF56" s="409"/>
      <c r="BG56" s="409"/>
      <c r="BH56" s="409"/>
      <c r="BI56" s="409"/>
      <c r="BJ56" s="822"/>
      <c r="BK56" s="403" t="s">
        <v>201</v>
      </c>
      <c r="BL56" s="404"/>
      <c r="BM56" s="404"/>
      <c r="BN56" s="404"/>
      <c r="BO56" s="404"/>
      <c r="BP56" s="404"/>
      <c r="BQ56" s="404"/>
      <c r="BR56" s="730">
        <f>SUM(BR50:BW55)</f>
        <v>272000</v>
      </c>
      <c r="BS56" s="730"/>
      <c r="BT56" s="730"/>
      <c r="BU56" s="730"/>
      <c r="BV56" s="730"/>
      <c r="BW56" s="731"/>
    </row>
    <row r="57" spans="1:75" ht="33.75" customHeight="1" thickBot="1" x14ac:dyDescent="0.3">
      <c r="A57" s="77" t="s">
        <v>202</v>
      </c>
      <c r="G57" s="410" t="s">
        <v>722</v>
      </c>
      <c r="H57" s="410"/>
      <c r="I57" s="410"/>
      <c r="J57" s="410"/>
      <c r="K57" s="410"/>
      <c r="L57" s="410"/>
      <c r="M57" s="410"/>
      <c r="N57" s="410"/>
      <c r="O57" s="410"/>
      <c r="P57" s="410"/>
      <c r="Q57" s="410"/>
      <c r="R57" s="410"/>
      <c r="S57" s="410"/>
      <c r="T57" s="410"/>
      <c r="U57" s="410"/>
      <c r="V57" s="410"/>
      <c r="W57" s="410"/>
      <c r="X57" s="178"/>
      <c r="Y57" s="178"/>
      <c r="Z57" s="178"/>
      <c r="AA57" s="178"/>
      <c r="AB57" s="178"/>
      <c r="AC57" s="178"/>
      <c r="AD57" s="178"/>
      <c r="AE57" s="178"/>
      <c r="AF57" s="178"/>
      <c r="AG57" s="178"/>
      <c r="AH57" s="178"/>
      <c r="AI57" s="178"/>
      <c r="AL57" s="452"/>
      <c r="AN57" s="44" t="s">
        <v>202</v>
      </c>
      <c r="AU57" s="410" t="s">
        <v>717</v>
      </c>
      <c r="AV57" s="410"/>
      <c r="AW57" s="410"/>
      <c r="AX57" s="410"/>
      <c r="AY57" s="410"/>
      <c r="AZ57" s="410"/>
      <c r="BA57" s="410"/>
      <c r="BB57" s="410"/>
      <c r="BC57" s="410"/>
      <c r="BD57" s="410"/>
      <c r="BE57" s="410"/>
      <c r="BF57" s="410"/>
      <c r="BG57" s="410"/>
      <c r="BH57" s="410"/>
      <c r="BI57" s="410"/>
      <c r="BJ57" s="410"/>
      <c r="BK57" s="410"/>
      <c r="BL57" s="178"/>
      <c r="BM57" s="178"/>
      <c r="BN57" s="178"/>
      <c r="BO57" s="178"/>
      <c r="BP57" s="178"/>
      <c r="BQ57" s="178"/>
      <c r="BR57" s="178"/>
      <c r="BS57" s="178"/>
      <c r="BT57" s="178"/>
      <c r="BU57" s="178"/>
      <c r="BV57" s="178"/>
      <c r="BW57" s="178"/>
    </row>
    <row r="58" spans="1:75" ht="35.25" customHeight="1" thickTop="1" thickBot="1" x14ac:dyDescent="0.2">
      <c r="A58" s="411" t="s">
        <v>203</v>
      </c>
      <c r="B58" s="412"/>
      <c r="C58" s="413">
        <v>2026</v>
      </c>
      <c r="D58" s="414"/>
      <c r="E58" s="415"/>
      <c r="F58" s="31" t="s">
        <v>204</v>
      </c>
      <c r="G58" s="31"/>
      <c r="H58" s="78" t="s">
        <v>121</v>
      </c>
      <c r="I58" s="64" t="s">
        <v>205</v>
      </c>
      <c r="J58" s="31"/>
      <c r="K58" s="78" t="s">
        <v>118</v>
      </c>
      <c r="L58" s="64" t="s">
        <v>206</v>
      </c>
      <c r="M58" s="79"/>
      <c r="N58" s="31" t="s">
        <v>207</v>
      </c>
      <c r="O58" s="31"/>
      <c r="P58" s="31"/>
      <c r="Q58" s="416" t="s">
        <v>718</v>
      </c>
      <c r="R58" s="417"/>
      <c r="S58" s="417"/>
      <c r="T58" s="417"/>
      <c r="U58" s="417"/>
      <c r="V58" s="417"/>
      <c r="W58" s="418"/>
      <c r="X58" s="825" t="s">
        <v>259</v>
      </c>
      <c r="Y58" s="826"/>
      <c r="Z58" s="826"/>
      <c r="AA58" s="826"/>
      <c r="AB58" s="826"/>
      <c r="AC58" s="826"/>
      <c r="AD58" s="826"/>
      <c r="AE58" s="826"/>
      <c r="AF58" s="826"/>
      <c r="AG58" s="826"/>
      <c r="AH58" s="826"/>
      <c r="AI58" s="836" t="str">
        <f>IFERROR(VLOOKUP(X58,選択肢!B1:C23,2,FALSE),"自動入力")</f>
        <v>自動入力</v>
      </c>
      <c r="AJ58" s="837"/>
      <c r="AM58" s="295"/>
      <c r="AN58" s="816" t="s">
        <v>203</v>
      </c>
      <c r="AO58" s="817"/>
      <c r="AP58" s="829">
        <v>2026</v>
      </c>
      <c r="AQ58" s="830"/>
      <c r="AR58" s="831"/>
      <c r="AS58" s="302" t="s">
        <v>204</v>
      </c>
      <c r="AT58" s="302"/>
      <c r="AU58" s="342" t="s">
        <v>121</v>
      </c>
      <c r="AV58" s="343" t="s">
        <v>205</v>
      </c>
      <c r="AW58" s="302"/>
      <c r="AX58" s="342" t="s">
        <v>118</v>
      </c>
      <c r="AY58" s="343" t="s">
        <v>206</v>
      </c>
      <c r="AZ58" s="344"/>
      <c r="BA58" s="302" t="s">
        <v>207</v>
      </c>
      <c r="BB58" s="345"/>
      <c r="BC58" s="818" t="s">
        <v>718</v>
      </c>
      <c r="BD58" s="819"/>
      <c r="BE58" s="819"/>
      <c r="BF58" s="819"/>
      <c r="BG58" s="819"/>
      <c r="BH58" s="819"/>
      <c r="BI58" s="819"/>
      <c r="BJ58" s="820" t="s">
        <v>208</v>
      </c>
      <c r="BK58" s="821"/>
      <c r="BL58" s="821"/>
      <c r="BM58" s="821"/>
      <c r="BN58" s="821"/>
      <c r="BO58" s="821"/>
      <c r="BP58" s="821"/>
      <c r="BQ58" s="821"/>
      <c r="BR58" s="821"/>
      <c r="BS58" s="821"/>
      <c r="BT58" s="821"/>
      <c r="BU58" s="346"/>
      <c r="BV58" s="728">
        <f>IFERROR(VLOOKUP(BJ58,選択肢!B1:C23,2,FALSE),"自動入力")</f>
        <v>740000</v>
      </c>
      <c r="BW58" s="729"/>
    </row>
    <row r="59" spans="1:75" ht="20.25" customHeight="1" thickTop="1" x14ac:dyDescent="0.15">
      <c r="A59" s="495" t="s">
        <v>209</v>
      </c>
      <c r="B59" s="496"/>
      <c r="C59" s="496"/>
      <c r="D59" s="496"/>
      <c r="E59" s="496"/>
      <c r="F59" s="496"/>
      <c r="G59" s="497"/>
      <c r="H59" s="80" t="s">
        <v>118</v>
      </c>
      <c r="I59" s="71" t="s">
        <v>210</v>
      </c>
      <c r="J59" s="71"/>
      <c r="K59" s="80" t="s">
        <v>118</v>
      </c>
      <c r="L59" s="71" t="s">
        <v>211</v>
      </c>
      <c r="M59" s="31"/>
      <c r="N59" s="81" t="s">
        <v>118</v>
      </c>
      <c r="O59" s="71" t="s">
        <v>212</v>
      </c>
      <c r="P59" s="31"/>
      <c r="Q59" s="71"/>
      <c r="R59" s="71"/>
      <c r="S59" s="71"/>
      <c r="T59" s="80" t="s">
        <v>118</v>
      </c>
      <c r="U59" s="71" t="s">
        <v>213</v>
      </c>
      <c r="V59" s="71"/>
      <c r="W59" s="71"/>
      <c r="X59" s="71"/>
      <c r="Y59" s="71"/>
      <c r="Z59" s="71"/>
      <c r="AA59" s="80" t="s">
        <v>118</v>
      </c>
      <c r="AB59" s="71" t="s">
        <v>214</v>
      </c>
      <c r="AC59" s="71"/>
      <c r="AD59" s="71"/>
      <c r="AE59" s="71"/>
      <c r="AF59" s="82"/>
      <c r="AG59" s="82"/>
      <c r="AH59" s="82"/>
      <c r="AI59" s="82"/>
      <c r="AJ59" s="83"/>
      <c r="AL59" s="833" t="s">
        <v>724</v>
      </c>
      <c r="AN59" s="495" t="s">
        <v>209</v>
      </c>
      <c r="AO59" s="496"/>
      <c r="AP59" s="496"/>
      <c r="AQ59" s="496"/>
      <c r="AR59" s="496"/>
      <c r="AS59" s="496"/>
      <c r="AT59" s="497"/>
      <c r="AU59" s="347" t="s">
        <v>121</v>
      </c>
      <c r="AV59" s="71" t="s">
        <v>210</v>
      </c>
      <c r="AW59" s="71"/>
      <c r="AX59" s="347" t="s">
        <v>118</v>
      </c>
      <c r="AY59" s="71" t="s">
        <v>211</v>
      </c>
      <c r="AZ59" s="31"/>
      <c r="BA59" s="347" t="s">
        <v>121</v>
      </c>
      <c r="BB59" s="71" t="s">
        <v>212</v>
      </c>
      <c r="BC59" s="71"/>
      <c r="BD59" s="71"/>
      <c r="BE59" s="71"/>
      <c r="BF59" s="347" t="s">
        <v>118</v>
      </c>
      <c r="BG59" s="71" t="s">
        <v>213</v>
      </c>
      <c r="BH59" s="71"/>
      <c r="BI59" s="71"/>
      <c r="BJ59" s="71"/>
      <c r="BK59" s="71"/>
      <c r="BL59" s="71"/>
      <c r="BM59" s="71"/>
      <c r="BN59" s="71"/>
      <c r="BO59" s="71"/>
      <c r="BP59" s="71"/>
      <c r="BQ59" s="71"/>
      <c r="BR59" s="71"/>
      <c r="BS59" s="347" t="s">
        <v>160</v>
      </c>
      <c r="BT59" s="71" t="s">
        <v>214</v>
      </c>
      <c r="BU59" s="71"/>
      <c r="BV59" s="82"/>
      <c r="BW59" s="83"/>
    </row>
    <row r="60" spans="1:75" ht="20.25" customHeight="1" thickBot="1" x14ac:dyDescent="0.2">
      <c r="A60" s="84" t="s">
        <v>215</v>
      </c>
      <c r="B60" s="55"/>
      <c r="C60" s="55"/>
      <c r="D60" s="55"/>
      <c r="E60" s="55"/>
      <c r="H60" s="48"/>
      <c r="I60" s="48"/>
      <c r="J60" s="48"/>
      <c r="K60" s="48"/>
      <c r="L60" s="48"/>
      <c r="M60" s="48"/>
      <c r="N60" s="50"/>
      <c r="O60" s="50"/>
      <c r="P60" s="50"/>
      <c r="AI60" s="71"/>
      <c r="AJ60" s="73"/>
      <c r="AL60" s="834"/>
      <c r="AM60" s="348"/>
      <c r="AN60" s="84" t="s">
        <v>215</v>
      </c>
      <c r="AO60" s="55"/>
      <c r="AP60" s="55"/>
      <c r="AQ60" s="55"/>
      <c r="AR60" s="55"/>
      <c r="AU60" s="48"/>
      <c r="AV60" s="48"/>
      <c r="AW60" s="48"/>
      <c r="AX60" s="48"/>
      <c r="AY60" s="48"/>
      <c r="AZ60" s="48"/>
      <c r="BA60" s="50"/>
      <c r="BB60" s="50"/>
      <c r="BV60" s="31"/>
      <c r="BW60" s="73"/>
    </row>
    <row r="61" spans="1:75" ht="20.25" customHeight="1" thickTop="1" x14ac:dyDescent="0.15">
      <c r="A61" s="85" t="s">
        <v>118</v>
      </c>
      <c r="B61" s="498" t="s">
        <v>216</v>
      </c>
      <c r="C61" s="498"/>
      <c r="D61" s="78" t="s">
        <v>118</v>
      </c>
      <c r="E61" s="498" t="s">
        <v>217</v>
      </c>
      <c r="F61" s="498"/>
      <c r="G61" s="498"/>
      <c r="H61" s="498"/>
      <c r="I61" s="78" t="s">
        <v>118</v>
      </c>
      <c r="J61" s="499" t="s">
        <v>218</v>
      </c>
      <c r="K61" s="499"/>
      <c r="L61" s="31" t="s">
        <v>219</v>
      </c>
      <c r="M61" s="500"/>
      <c r="N61" s="500"/>
      <c r="O61" s="500"/>
      <c r="P61" s="500"/>
      <c r="Q61" s="500"/>
      <c r="R61" s="500"/>
      <c r="S61" s="500"/>
      <c r="T61" s="500"/>
      <c r="U61" s="500"/>
      <c r="V61" s="500"/>
      <c r="W61" s="500"/>
      <c r="X61" s="500"/>
      <c r="Y61" s="500"/>
      <c r="Z61" s="500"/>
      <c r="AA61" s="500"/>
      <c r="AB61" s="500"/>
      <c r="AC61" s="500"/>
      <c r="AD61" s="500"/>
      <c r="AE61" s="500"/>
      <c r="AF61" s="500"/>
      <c r="AG61" s="86" t="s">
        <v>220</v>
      </c>
      <c r="AH61" s="86"/>
      <c r="AI61" s="31"/>
      <c r="AJ61" s="87"/>
      <c r="AK61" s="30"/>
      <c r="AL61" s="834"/>
      <c r="AN61" s="349" t="s">
        <v>121</v>
      </c>
      <c r="AO61" s="498" t="s">
        <v>216</v>
      </c>
      <c r="AP61" s="498"/>
      <c r="AQ61" s="375" t="s">
        <v>160</v>
      </c>
      <c r="AR61" s="498" t="s">
        <v>217</v>
      </c>
      <c r="AS61" s="498"/>
      <c r="AT61" s="498"/>
      <c r="AU61" s="498"/>
      <c r="AV61" s="375" t="s">
        <v>160</v>
      </c>
      <c r="AW61" s="499" t="s">
        <v>218</v>
      </c>
      <c r="AX61" s="499"/>
      <c r="AY61" s="31" t="s">
        <v>219</v>
      </c>
      <c r="AZ61" s="811"/>
      <c r="BA61" s="811"/>
      <c r="BB61" s="811"/>
      <c r="BC61" s="811"/>
      <c r="BD61" s="811"/>
      <c r="BE61" s="811"/>
      <c r="BF61" s="811"/>
      <c r="BG61" s="811"/>
      <c r="BH61" s="811"/>
      <c r="BI61" s="811"/>
      <c r="BJ61" s="811"/>
      <c r="BK61" s="811"/>
      <c r="BL61" s="811"/>
      <c r="BM61" s="811"/>
      <c r="BN61" s="811"/>
      <c r="BO61" s="811"/>
      <c r="BP61" s="811"/>
      <c r="BQ61" s="811"/>
      <c r="BR61" s="811"/>
      <c r="BS61" s="811"/>
      <c r="BT61" s="86" t="s">
        <v>220</v>
      </c>
      <c r="BU61" s="86"/>
      <c r="BV61" s="31"/>
      <c r="BW61" s="87"/>
    </row>
    <row r="62" spans="1:75" ht="13.5" customHeight="1" x14ac:dyDescent="0.1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L62" s="834"/>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row>
    <row r="63" spans="1:75" ht="27" customHeight="1" thickBot="1" x14ac:dyDescent="0.2">
      <c r="A63" s="847" t="s">
        <v>723</v>
      </c>
      <c r="B63" s="847"/>
      <c r="C63" s="847"/>
      <c r="D63" s="847"/>
      <c r="E63" s="847"/>
      <c r="F63" s="847"/>
      <c r="G63" s="847"/>
      <c r="H63" s="847"/>
      <c r="I63" s="847"/>
      <c r="J63" s="847"/>
      <c r="K63" s="847"/>
      <c r="L63" s="847"/>
      <c r="M63" s="847"/>
      <c r="N63" s="847"/>
      <c r="O63" s="847"/>
      <c r="P63" s="847"/>
      <c r="Q63" s="847"/>
      <c r="R63" s="847"/>
      <c r="S63" s="847"/>
      <c r="T63" s="847"/>
      <c r="U63" s="847"/>
      <c r="V63" s="847"/>
      <c r="W63" s="847"/>
      <c r="X63" s="847"/>
      <c r="Y63" s="847"/>
      <c r="Z63" s="847"/>
      <c r="AA63" s="847"/>
      <c r="AB63" s="847"/>
      <c r="AC63" s="847"/>
      <c r="AD63" s="847"/>
      <c r="AE63" s="847"/>
      <c r="AF63" s="847"/>
      <c r="AG63" s="847"/>
      <c r="AH63" s="847"/>
      <c r="AI63" s="847"/>
      <c r="AL63" s="834"/>
      <c r="AN63" s="812" t="s">
        <v>719</v>
      </c>
      <c r="AO63" s="812"/>
      <c r="AP63" s="812"/>
      <c r="AQ63" s="812"/>
      <c r="AR63" s="812"/>
      <c r="AS63" s="812"/>
      <c r="AT63" s="812"/>
      <c r="AU63" s="812"/>
      <c r="AV63" s="812"/>
      <c r="AW63" s="812"/>
      <c r="AX63" s="812"/>
      <c r="AY63" s="812"/>
      <c r="AZ63" s="812"/>
      <c r="BA63" s="812"/>
      <c r="BB63" s="812"/>
      <c r="BC63" s="812"/>
      <c r="BD63" s="812"/>
      <c r="BE63" s="812"/>
      <c r="BF63" s="812"/>
      <c r="BG63" s="812"/>
      <c r="BH63" s="812"/>
      <c r="BI63" s="812"/>
      <c r="BJ63" s="812"/>
      <c r="BK63" s="812"/>
      <c r="BL63" s="812"/>
      <c r="BM63" s="812"/>
      <c r="BN63" s="812"/>
      <c r="BO63" s="812"/>
      <c r="BP63" s="812"/>
      <c r="BQ63" s="812"/>
      <c r="BR63" s="812"/>
      <c r="BS63" s="812"/>
      <c r="BT63" s="812"/>
      <c r="BU63" s="812"/>
      <c r="BV63" s="812"/>
      <c r="BW63" s="812"/>
    </row>
    <row r="64" spans="1:75" s="48" customFormat="1" ht="27.75" customHeight="1" thickBot="1" x14ac:dyDescent="0.2">
      <c r="A64" s="813"/>
      <c r="B64" s="814"/>
      <c r="C64" s="815"/>
      <c r="D64" s="593" t="s">
        <v>221</v>
      </c>
      <c r="E64" s="594"/>
      <c r="F64" s="594"/>
      <c r="G64" s="594"/>
      <c r="H64" s="594"/>
      <c r="I64" s="595"/>
      <c r="J64" s="593" t="s">
        <v>222</v>
      </c>
      <c r="K64" s="594"/>
      <c r="L64" s="594"/>
      <c r="M64" s="594"/>
      <c r="N64" s="595"/>
      <c r="O64" s="405" t="s">
        <v>223</v>
      </c>
      <c r="P64" s="406"/>
      <c r="Q64" s="406"/>
      <c r="R64" s="406"/>
      <c r="S64" s="407"/>
      <c r="T64" s="405" t="s">
        <v>224</v>
      </c>
      <c r="U64" s="406"/>
      <c r="V64" s="406"/>
      <c r="W64" s="406"/>
      <c r="X64" s="407"/>
      <c r="Y64" s="405" t="s">
        <v>225</v>
      </c>
      <c r="Z64" s="406"/>
      <c r="AA64" s="406"/>
      <c r="AB64" s="406"/>
      <c r="AC64" s="406"/>
      <c r="AD64" s="406"/>
      <c r="AE64" s="519" t="s">
        <v>226</v>
      </c>
      <c r="AF64" s="519"/>
      <c r="AG64" s="519"/>
      <c r="AH64" s="519"/>
      <c r="AI64" s="519"/>
      <c r="AJ64" s="520"/>
      <c r="AL64" s="834"/>
      <c r="AN64" s="813"/>
      <c r="AO64" s="814"/>
      <c r="AP64" s="815"/>
      <c r="AQ64" s="593" t="s">
        <v>221</v>
      </c>
      <c r="AR64" s="594"/>
      <c r="AS64" s="594"/>
      <c r="AT64" s="594"/>
      <c r="AU64" s="594"/>
      <c r="AV64" s="595"/>
      <c r="AW64" s="593" t="s">
        <v>222</v>
      </c>
      <c r="AX64" s="594"/>
      <c r="AY64" s="594"/>
      <c r="AZ64" s="594"/>
      <c r="BA64" s="595"/>
      <c r="BB64" s="405" t="s">
        <v>223</v>
      </c>
      <c r="BC64" s="406"/>
      <c r="BD64" s="406"/>
      <c r="BE64" s="406"/>
      <c r="BF64" s="407"/>
      <c r="BG64" s="405" t="s">
        <v>224</v>
      </c>
      <c r="BH64" s="406"/>
      <c r="BI64" s="406"/>
      <c r="BJ64" s="406"/>
      <c r="BK64" s="407"/>
      <c r="BL64" s="405" t="s">
        <v>225</v>
      </c>
      <c r="BM64" s="406"/>
      <c r="BN64" s="406"/>
      <c r="BO64" s="406"/>
      <c r="BP64" s="406"/>
      <c r="BQ64" s="406"/>
      <c r="BR64" s="519" t="s">
        <v>226</v>
      </c>
      <c r="BS64" s="519"/>
      <c r="BT64" s="519"/>
      <c r="BU64" s="519"/>
      <c r="BV64" s="519"/>
      <c r="BW64" s="520"/>
    </row>
    <row r="65" spans="1:80" s="48" customFormat="1" ht="29.25" customHeight="1" thickBot="1" x14ac:dyDescent="0.2">
      <c r="A65" s="487" t="s">
        <v>227</v>
      </c>
      <c r="B65" s="488"/>
      <c r="C65" s="489"/>
      <c r="D65" s="463">
        <v>0</v>
      </c>
      <c r="E65" s="464"/>
      <c r="F65" s="464"/>
      <c r="G65" s="464"/>
      <c r="H65" s="464"/>
      <c r="I65" s="586"/>
      <c r="J65" s="463">
        <v>0</v>
      </c>
      <c r="K65" s="464"/>
      <c r="L65" s="464"/>
      <c r="M65" s="464"/>
      <c r="N65" s="586"/>
      <c r="O65" s="463">
        <v>0</v>
      </c>
      <c r="P65" s="464"/>
      <c r="Q65" s="464"/>
      <c r="R65" s="464"/>
      <c r="S65" s="586"/>
      <c r="T65" s="463">
        <v>0</v>
      </c>
      <c r="U65" s="464"/>
      <c r="V65" s="464"/>
      <c r="W65" s="464"/>
      <c r="X65" s="586"/>
      <c r="Y65" s="463">
        <v>0</v>
      </c>
      <c r="Z65" s="464"/>
      <c r="AA65" s="464"/>
      <c r="AB65" s="464"/>
      <c r="AC65" s="464"/>
      <c r="AD65" s="464"/>
      <c r="AE65" s="797">
        <f>SUM(D65:AD65)</f>
        <v>0</v>
      </c>
      <c r="AF65" s="798"/>
      <c r="AG65" s="798"/>
      <c r="AH65" s="798"/>
      <c r="AI65" s="798"/>
      <c r="AJ65" s="799"/>
      <c r="AL65" s="834"/>
      <c r="AN65" s="487" t="s">
        <v>227</v>
      </c>
      <c r="AO65" s="488"/>
      <c r="AP65" s="489"/>
      <c r="AQ65" s="465">
        <v>16000</v>
      </c>
      <c r="AR65" s="466"/>
      <c r="AS65" s="466"/>
      <c r="AT65" s="466"/>
      <c r="AU65" s="466"/>
      <c r="AV65" s="467"/>
      <c r="AW65" s="465">
        <v>12000</v>
      </c>
      <c r="AX65" s="466"/>
      <c r="AY65" s="466"/>
      <c r="AZ65" s="466"/>
      <c r="BA65" s="467"/>
      <c r="BB65" s="465">
        <v>0</v>
      </c>
      <c r="BC65" s="466"/>
      <c r="BD65" s="466"/>
      <c r="BE65" s="466"/>
      <c r="BF65" s="467"/>
      <c r="BG65" s="465">
        <v>183000</v>
      </c>
      <c r="BH65" s="466"/>
      <c r="BI65" s="466"/>
      <c r="BJ65" s="466"/>
      <c r="BK65" s="467"/>
      <c r="BL65" s="465">
        <v>0</v>
      </c>
      <c r="BM65" s="466"/>
      <c r="BN65" s="466"/>
      <c r="BO65" s="466"/>
      <c r="BP65" s="466"/>
      <c r="BQ65" s="466"/>
      <c r="BR65" s="797">
        <f>SUM(AQ65:BQ65)</f>
        <v>211000</v>
      </c>
      <c r="BS65" s="798"/>
      <c r="BT65" s="798"/>
      <c r="BU65" s="798"/>
      <c r="BV65" s="798"/>
      <c r="BW65" s="799"/>
    </row>
    <row r="66" spans="1:80" s="48" customFormat="1" ht="29.25" customHeight="1" thickBot="1" x14ac:dyDescent="0.2">
      <c r="A66" s="468" t="s">
        <v>228</v>
      </c>
      <c r="B66" s="469"/>
      <c r="C66" s="470"/>
      <c r="D66" s="587">
        <v>0</v>
      </c>
      <c r="E66" s="588"/>
      <c r="F66" s="588"/>
      <c r="G66" s="588"/>
      <c r="H66" s="588"/>
      <c r="I66" s="589"/>
      <c r="J66" s="590">
        <v>0</v>
      </c>
      <c r="K66" s="591"/>
      <c r="L66" s="591"/>
      <c r="M66" s="591"/>
      <c r="N66" s="592"/>
      <c r="O66" s="587">
        <v>0</v>
      </c>
      <c r="P66" s="588"/>
      <c r="Q66" s="588"/>
      <c r="R66" s="588"/>
      <c r="S66" s="589"/>
      <c r="T66" s="587">
        <v>0</v>
      </c>
      <c r="U66" s="588"/>
      <c r="V66" s="588"/>
      <c r="W66" s="588"/>
      <c r="X66" s="589"/>
      <c r="Y66" s="587">
        <v>0</v>
      </c>
      <c r="Z66" s="588"/>
      <c r="AA66" s="588"/>
      <c r="AB66" s="588"/>
      <c r="AC66" s="588"/>
      <c r="AD66" s="588"/>
      <c r="AE66" s="514">
        <f>SUM(D66:AD66)</f>
        <v>0</v>
      </c>
      <c r="AF66" s="515"/>
      <c r="AG66" s="515"/>
      <c r="AH66" s="515"/>
      <c r="AI66" s="515"/>
      <c r="AJ66" s="516"/>
      <c r="AL66" s="835"/>
      <c r="AM66" s="350"/>
      <c r="AN66" s="468" t="s">
        <v>228</v>
      </c>
      <c r="AO66" s="469"/>
      <c r="AP66" s="470"/>
      <c r="AQ66" s="471">
        <v>20000</v>
      </c>
      <c r="AR66" s="472"/>
      <c r="AS66" s="472"/>
      <c r="AT66" s="472"/>
      <c r="AU66" s="472"/>
      <c r="AV66" s="473"/>
      <c r="AW66" s="808">
        <v>0</v>
      </c>
      <c r="AX66" s="809"/>
      <c r="AY66" s="809"/>
      <c r="AZ66" s="809"/>
      <c r="BA66" s="810"/>
      <c r="BB66" s="808">
        <v>0</v>
      </c>
      <c r="BC66" s="809"/>
      <c r="BD66" s="809"/>
      <c r="BE66" s="809"/>
      <c r="BF66" s="810"/>
      <c r="BG66" s="808">
        <v>0</v>
      </c>
      <c r="BH66" s="809"/>
      <c r="BI66" s="809"/>
      <c r="BJ66" s="809"/>
      <c r="BK66" s="810"/>
      <c r="BL66" s="471">
        <v>41000</v>
      </c>
      <c r="BM66" s="472"/>
      <c r="BN66" s="472"/>
      <c r="BO66" s="472"/>
      <c r="BP66" s="472"/>
      <c r="BQ66" s="472"/>
      <c r="BR66" s="514">
        <f>SUM(AQ66:BQ66)</f>
        <v>61000</v>
      </c>
      <c r="BS66" s="515"/>
      <c r="BT66" s="515"/>
      <c r="BU66" s="515"/>
      <c r="BV66" s="515"/>
      <c r="BW66" s="516"/>
    </row>
    <row r="67" spans="1:80" s="48" customFormat="1" ht="29.25" customHeight="1" thickBot="1" x14ac:dyDescent="0.2">
      <c r="A67" s="511" t="s">
        <v>229</v>
      </c>
      <c r="B67" s="512"/>
      <c r="C67" s="513"/>
      <c r="D67" s="484">
        <f>SUM(D65:G66)</f>
        <v>0</v>
      </c>
      <c r="E67" s="485"/>
      <c r="F67" s="485"/>
      <c r="G67" s="485"/>
      <c r="H67" s="485"/>
      <c r="I67" s="486"/>
      <c r="J67" s="476">
        <f>SUM(J65:L66)</f>
        <v>0</v>
      </c>
      <c r="K67" s="477"/>
      <c r="L67" s="477"/>
      <c r="M67" s="477"/>
      <c r="N67" s="478"/>
      <c r="O67" s="484">
        <f>SUM(O65:S66)</f>
        <v>0</v>
      </c>
      <c r="P67" s="485"/>
      <c r="Q67" s="485"/>
      <c r="R67" s="485"/>
      <c r="S67" s="486"/>
      <c r="T67" s="484">
        <f>SUM(T65:T66)</f>
        <v>0</v>
      </c>
      <c r="U67" s="485"/>
      <c r="V67" s="485"/>
      <c r="W67" s="485"/>
      <c r="X67" s="486"/>
      <c r="Y67" s="484">
        <f>SUM(Y65:AD66)</f>
        <v>0</v>
      </c>
      <c r="Z67" s="485"/>
      <c r="AA67" s="485"/>
      <c r="AB67" s="485"/>
      <c r="AC67" s="485"/>
      <c r="AD67" s="485"/>
      <c r="AE67" s="517">
        <f>SUM(AE65:AJ66)</f>
        <v>0</v>
      </c>
      <c r="AF67" s="517"/>
      <c r="AG67" s="517"/>
      <c r="AH67" s="517"/>
      <c r="AI67" s="517"/>
      <c r="AJ67" s="518"/>
      <c r="AN67" s="511" t="s">
        <v>229</v>
      </c>
      <c r="AO67" s="512"/>
      <c r="AP67" s="513"/>
      <c r="AQ67" s="484">
        <f>SUM(AQ65:AT66)</f>
        <v>36000</v>
      </c>
      <c r="AR67" s="485"/>
      <c r="AS67" s="485"/>
      <c r="AT67" s="485"/>
      <c r="AU67" s="485"/>
      <c r="AV67" s="486"/>
      <c r="AW67" s="476">
        <f>SUM(AW65:AY66)</f>
        <v>12000</v>
      </c>
      <c r="AX67" s="477"/>
      <c r="AY67" s="477"/>
      <c r="AZ67" s="477"/>
      <c r="BA67" s="478"/>
      <c r="BB67" s="484">
        <f>SUM(BB65:BF66)</f>
        <v>0</v>
      </c>
      <c r="BC67" s="485"/>
      <c r="BD67" s="485"/>
      <c r="BE67" s="485"/>
      <c r="BF67" s="486"/>
      <c r="BG67" s="484">
        <f>SUM(BG65:BG66)</f>
        <v>183000</v>
      </c>
      <c r="BH67" s="485"/>
      <c r="BI67" s="485"/>
      <c r="BJ67" s="485"/>
      <c r="BK67" s="486"/>
      <c r="BL67" s="484">
        <f>SUM(BL65:BQ66)</f>
        <v>41000</v>
      </c>
      <c r="BM67" s="485"/>
      <c r="BN67" s="485"/>
      <c r="BO67" s="485"/>
      <c r="BP67" s="485"/>
      <c r="BQ67" s="485"/>
      <c r="BR67" s="517">
        <f>SUM(BR65:BW66)</f>
        <v>272000</v>
      </c>
      <c r="BS67" s="517"/>
      <c r="BT67" s="517"/>
      <c r="BU67" s="517"/>
      <c r="BV67" s="517"/>
      <c r="BW67" s="518"/>
    </row>
    <row r="68" spans="1:80" ht="12" hidden="1" customHeight="1" x14ac:dyDescent="0.15">
      <c r="A68" s="89"/>
      <c r="B68" s="90"/>
      <c r="C68" s="90"/>
      <c r="D68" s="90"/>
      <c r="E68" s="90"/>
      <c r="F68" s="90"/>
      <c r="G68" s="90"/>
      <c r="H68" s="91"/>
      <c r="I68" s="91"/>
      <c r="J68" s="91"/>
      <c r="K68" s="92"/>
      <c r="L68" s="92"/>
      <c r="M68" s="93"/>
      <c r="N68" s="93"/>
      <c r="O68" s="93"/>
      <c r="P68" s="93"/>
      <c r="Q68" s="93"/>
      <c r="R68" s="93"/>
      <c r="S68" s="40"/>
      <c r="T68" s="40"/>
      <c r="U68" s="40"/>
      <c r="V68" s="40"/>
      <c r="W68" s="40"/>
      <c r="X68" s="40"/>
      <c r="Y68" s="40"/>
      <c r="Z68" s="40"/>
      <c r="AA68" s="40"/>
      <c r="AB68" s="40"/>
      <c r="AC68" s="40"/>
      <c r="AD68" s="40"/>
      <c r="AE68" s="40"/>
      <c r="AF68" s="40"/>
      <c r="AG68" s="40"/>
      <c r="AH68" s="40"/>
      <c r="AI68" s="40"/>
      <c r="AN68" s="89"/>
      <c r="AO68" s="90"/>
      <c r="AP68" s="90"/>
      <c r="AQ68" s="90"/>
      <c r="AR68" s="90"/>
      <c r="AS68" s="90"/>
      <c r="AT68" s="90"/>
      <c r="AU68" s="91"/>
      <c r="AV68" s="91"/>
      <c r="AW68" s="91"/>
      <c r="AX68" s="92"/>
      <c r="AY68" s="92"/>
      <c r="AZ68" s="93"/>
      <c r="BA68" s="93"/>
      <c r="BB68" s="93"/>
      <c r="BC68" s="93"/>
      <c r="BD68" s="93"/>
      <c r="BE68" s="40"/>
      <c r="BF68" s="40"/>
      <c r="BG68" s="40"/>
      <c r="BH68" s="40"/>
      <c r="BI68" s="40"/>
      <c r="BJ68" s="40"/>
      <c r="BK68" s="40"/>
      <c r="BL68" s="40"/>
      <c r="BM68" s="40"/>
      <c r="BN68" s="40"/>
      <c r="BO68" s="40"/>
      <c r="BP68" s="40"/>
      <c r="BQ68" s="40"/>
      <c r="BR68" s="40"/>
      <c r="BS68" s="40"/>
      <c r="BT68" s="40"/>
      <c r="BU68" s="40"/>
      <c r="BV68" s="40"/>
    </row>
    <row r="69" spans="1:80" ht="17.25" customHeight="1" thickBot="1" x14ac:dyDescent="0.2">
      <c r="A69" s="26" t="s">
        <v>678</v>
      </c>
      <c r="B69" s="52"/>
      <c r="C69" s="52"/>
      <c r="D69" s="52" t="s">
        <v>230</v>
      </c>
      <c r="E69" s="52"/>
      <c r="F69" s="52"/>
      <c r="G69" s="52"/>
      <c r="H69" s="52"/>
      <c r="I69" s="52"/>
      <c r="J69" s="52"/>
      <c r="K69" s="52"/>
      <c r="L69" s="52"/>
      <c r="M69" s="52"/>
      <c r="N69" s="52"/>
      <c r="O69" s="52"/>
      <c r="P69" s="510" t="s">
        <v>231</v>
      </c>
      <c r="Q69" s="510"/>
      <c r="R69" s="52" t="s">
        <v>232</v>
      </c>
      <c r="AM69" s="316"/>
      <c r="AN69" s="71" t="s">
        <v>678</v>
      </c>
      <c r="AO69" s="170"/>
      <c r="AP69" s="170"/>
      <c r="AQ69" s="170" t="s">
        <v>230</v>
      </c>
      <c r="AR69" s="170"/>
      <c r="AS69" s="170"/>
      <c r="AT69" s="170"/>
      <c r="AU69" s="170"/>
      <c r="AV69" s="170"/>
      <c r="AW69" s="170"/>
      <c r="AX69" s="170"/>
      <c r="AY69" s="170"/>
      <c r="AZ69" s="170"/>
      <c r="BA69" s="170"/>
      <c r="BB69" s="170"/>
      <c r="BC69" s="440" t="s">
        <v>231</v>
      </c>
      <c r="BD69" s="440"/>
      <c r="BE69" s="170" t="s">
        <v>232</v>
      </c>
      <c r="BF69" s="71"/>
      <c r="BG69" s="71"/>
      <c r="BH69" s="71"/>
      <c r="BI69" s="71"/>
      <c r="BJ69" s="71"/>
    </row>
    <row r="70" spans="1:80" ht="14.25" customHeight="1" thickTop="1" x14ac:dyDescent="0.15">
      <c r="A70" s="507" t="s">
        <v>233</v>
      </c>
      <c r="B70" s="508"/>
      <c r="C70" s="508"/>
      <c r="D70" s="509"/>
      <c r="E70" s="502" t="s">
        <v>234</v>
      </c>
      <c r="F70" s="503"/>
      <c r="G70" s="503"/>
      <c r="H70" s="503"/>
      <c r="I70" s="503"/>
      <c r="J70" s="501"/>
      <c r="K70" s="501"/>
      <c r="L70" s="501"/>
      <c r="M70" s="501"/>
      <c r="N70" s="501"/>
      <c r="O70" s="501"/>
      <c r="P70" s="501"/>
      <c r="Q70" s="501"/>
      <c r="R70" s="454"/>
      <c r="S70" s="411" t="s">
        <v>236</v>
      </c>
      <c r="T70" s="499"/>
      <c r="U70" s="499"/>
      <c r="V70" s="499"/>
      <c r="W70" s="499"/>
      <c r="X70" s="501"/>
      <c r="Y70" s="501"/>
      <c r="Z70" s="501"/>
      <c r="AA70" s="501"/>
      <c r="AB70" s="501"/>
      <c r="AC70" s="501"/>
      <c r="AD70" s="501"/>
      <c r="AE70" s="501"/>
      <c r="AF70" s="501"/>
      <c r="AG70" s="501"/>
      <c r="AH70" s="501"/>
      <c r="AI70" s="501"/>
      <c r="AJ70" s="454"/>
      <c r="AL70" s="450" t="s">
        <v>496</v>
      </c>
      <c r="AN70" s="479" t="s">
        <v>233</v>
      </c>
      <c r="AO70" s="480"/>
      <c r="AP70" s="480"/>
      <c r="AQ70" s="481"/>
      <c r="AR70" s="441" t="s">
        <v>234</v>
      </c>
      <c r="AS70" s="442"/>
      <c r="AT70" s="442"/>
      <c r="AU70" s="442"/>
      <c r="AV70" s="442"/>
      <c r="AW70" s="482" t="s">
        <v>235</v>
      </c>
      <c r="AX70" s="482"/>
      <c r="AY70" s="482"/>
      <c r="AZ70" s="482"/>
      <c r="BA70" s="482"/>
      <c r="BB70" s="482"/>
      <c r="BC70" s="482"/>
      <c r="BD70" s="483"/>
      <c r="BE70" s="445" t="s">
        <v>236</v>
      </c>
      <c r="BF70" s="446"/>
      <c r="BG70" s="446"/>
      <c r="BH70" s="446"/>
      <c r="BI70" s="446"/>
      <c r="BJ70" s="823" t="s">
        <v>237</v>
      </c>
      <c r="BK70" s="474"/>
      <c r="BL70" s="474"/>
      <c r="BM70" s="474"/>
      <c r="BN70" s="474"/>
      <c r="BO70" s="474"/>
      <c r="BP70" s="474"/>
      <c r="BQ70" s="474"/>
      <c r="BR70" s="474"/>
      <c r="BS70" s="474"/>
      <c r="BT70" s="474"/>
      <c r="BU70" s="474"/>
      <c r="BV70" s="474"/>
      <c r="BW70" s="475"/>
    </row>
    <row r="71" spans="1:80" ht="14.25" customHeight="1" x14ac:dyDescent="0.15">
      <c r="A71" s="504" t="s">
        <v>238</v>
      </c>
      <c r="B71" s="505"/>
      <c r="C71" s="505"/>
      <c r="D71" s="506"/>
      <c r="E71" s="502" t="s">
        <v>239</v>
      </c>
      <c r="F71" s="503"/>
      <c r="G71" s="503"/>
      <c r="H71" s="503"/>
      <c r="I71" s="503"/>
      <c r="J71" s="501"/>
      <c r="K71" s="501"/>
      <c r="L71" s="501"/>
      <c r="M71" s="501"/>
      <c r="N71" s="501"/>
      <c r="O71" s="501"/>
      <c r="P71" s="501"/>
      <c r="Q71" s="501"/>
      <c r="R71" s="454"/>
      <c r="S71" s="411" t="s">
        <v>236</v>
      </c>
      <c r="T71" s="499"/>
      <c r="U71" s="499"/>
      <c r="V71" s="499"/>
      <c r="W71" s="499"/>
      <c r="X71" s="501"/>
      <c r="Y71" s="501"/>
      <c r="Z71" s="501"/>
      <c r="AA71" s="501"/>
      <c r="AB71" s="501"/>
      <c r="AC71" s="501"/>
      <c r="AD71" s="501"/>
      <c r="AE71" s="501"/>
      <c r="AF71" s="501"/>
      <c r="AG71" s="501"/>
      <c r="AH71" s="501"/>
      <c r="AI71" s="501"/>
      <c r="AJ71" s="454"/>
      <c r="AL71" s="451"/>
      <c r="AN71" s="504" t="s">
        <v>238</v>
      </c>
      <c r="AO71" s="543"/>
      <c r="AP71" s="543"/>
      <c r="AQ71" s="544"/>
      <c r="AR71" s="502" t="s">
        <v>239</v>
      </c>
      <c r="AS71" s="503"/>
      <c r="AT71" s="503"/>
      <c r="AU71" s="503"/>
      <c r="AV71" s="503"/>
      <c r="AW71" s="474" t="s">
        <v>240</v>
      </c>
      <c r="AX71" s="474"/>
      <c r="AY71" s="474"/>
      <c r="AZ71" s="474"/>
      <c r="BA71" s="474"/>
      <c r="BB71" s="474"/>
      <c r="BC71" s="474"/>
      <c r="BD71" s="475"/>
      <c r="BE71" s="411" t="s">
        <v>236</v>
      </c>
      <c r="BF71" s="499"/>
      <c r="BG71" s="499"/>
      <c r="BH71" s="499"/>
      <c r="BI71" s="499"/>
      <c r="BJ71" s="748" t="s">
        <v>88</v>
      </c>
      <c r="BK71" s="474"/>
      <c r="BL71" s="474"/>
      <c r="BM71" s="474"/>
      <c r="BN71" s="474"/>
      <c r="BO71" s="474"/>
      <c r="BP71" s="474"/>
      <c r="BQ71" s="474"/>
      <c r="BR71" s="474"/>
      <c r="BS71" s="474"/>
      <c r="BT71" s="474"/>
      <c r="BU71" s="474"/>
      <c r="BV71" s="474"/>
      <c r="BW71" s="475"/>
    </row>
    <row r="72" spans="1:80" ht="14.25" customHeight="1" x14ac:dyDescent="0.15">
      <c r="A72" s="578" t="s">
        <v>260</v>
      </c>
      <c r="B72" s="579"/>
      <c r="C72" s="579"/>
      <c r="D72" s="580"/>
      <c r="E72" s="447" t="s">
        <v>242</v>
      </c>
      <c r="F72" s="448"/>
      <c r="G72" s="449"/>
      <c r="H72" s="453"/>
      <c r="I72" s="501"/>
      <c r="J72" s="501"/>
      <c r="K72" s="501"/>
      <c r="L72" s="454"/>
      <c r="M72" s="94" t="s">
        <v>243</v>
      </c>
      <c r="N72" s="453"/>
      <c r="O72" s="501"/>
      <c r="P72" s="454"/>
      <c r="Q72" s="204" t="s">
        <v>244</v>
      </c>
      <c r="R72" s="584" t="s">
        <v>245</v>
      </c>
      <c r="S72" s="585"/>
      <c r="T72" s="453"/>
      <c r="U72" s="454"/>
      <c r="V72" s="271" t="s">
        <v>246</v>
      </c>
      <c r="W72" s="275"/>
      <c r="X72" s="276"/>
      <c r="Y72" s="276"/>
      <c r="Z72" s="276"/>
      <c r="AA72" s="748">
        <f>N72*T72*4</f>
        <v>0</v>
      </c>
      <c r="AB72" s="474"/>
      <c r="AC72" s="475"/>
      <c r="AD72" s="66" t="s">
        <v>247</v>
      </c>
      <c r="AJ72" s="277"/>
      <c r="AL72" s="451"/>
      <c r="AN72" s="578" t="s">
        <v>241</v>
      </c>
      <c r="AO72" s="746"/>
      <c r="AP72" s="746"/>
      <c r="AQ72" s="747"/>
      <c r="AR72" s="447" t="s">
        <v>242</v>
      </c>
      <c r="AS72" s="448"/>
      <c r="AT72" s="448"/>
      <c r="AU72" s="748" t="s">
        <v>580</v>
      </c>
      <c r="AV72" s="474"/>
      <c r="AW72" s="474"/>
      <c r="AX72" s="474"/>
      <c r="AY72" s="475"/>
      <c r="AZ72" s="94" t="s">
        <v>243</v>
      </c>
      <c r="BA72" s="748">
        <v>1200</v>
      </c>
      <c r="BB72" s="475"/>
      <c r="BC72" s="204" t="s">
        <v>244</v>
      </c>
      <c r="BD72" s="584" t="s">
        <v>245</v>
      </c>
      <c r="BE72" s="585"/>
      <c r="BF72" s="748">
        <v>2.5</v>
      </c>
      <c r="BG72" s="475"/>
      <c r="BH72" s="749" t="s">
        <v>246</v>
      </c>
      <c r="BI72" s="749"/>
      <c r="BJ72" s="750"/>
      <c r="BK72" s="750"/>
      <c r="BL72" s="750"/>
      <c r="BM72" s="750"/>
      <c r="BN72" s="750"/>
      <c r="BO72" s="750"/>
      <c r="BP72" s="750"/>
      <c r="BQ72" s="750"/>
      <c r="BR72" s="751"/>
      <c r="BS72" s="755">
        <f>BA72*BF72*4</f>
        <v>12000</v>
      </c>
      <c r="BT72" s="756"/>
      <c r="BU72" s="756"/>
      <c r="BV72" s="298" t="s">
        <v>247</v>
      </c>
      <c r="BW72" s="73"/>
    </row>
    <row r="73" spans="1:80" ht="14.25" customHeight="1" thickBot="1" x14ac:dyDescent="0.2">
      <c r="A73" s="581"/>
      <c r="B73" s="582"/>
      <c r="C73" s="582"/>
      <c r="D73" s="583"/>
      <c r="E73" s="457" t="str">
        <f>IFERROR(IF(EXACT(AA72,J67),"予定のアルバイト金額が一致しています。","予定のアルバイト金額が一致していません。一致するよう再入力してください。"), "入力した予定のアルバイト情報に応じてメッセージが表示されます。")</f>
        <v>予定のアルバイト金額が一致しています。</v>
      </c>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9"/>
      <c r="AL73" s="452"/>
      <c r="AN73" s="479"/>
      <c r="AO73" s="480"/>
      <c r="AP73" s="480"/>
      <c r="AQ73" s="481"/>
      <c r="AR73" s="457" t="str">
        <f>IFERROR(IF(EXACT(BS72,AW67),"予定のアルバイト金額が一致しています。","予定のアルバイト金額が一致していません。一致するよう再入力してください。"), "入力した予定のアルバイト情報に応じてメッセージが表示されます。")</f>
        <v>予定のアルバイト金額が一致しています。</v>
      </c>
      <c r="AS73" s="458"/>
      <c r="AT73" s="458"/>
      <c r="AU73" s="458"/>
      <c r="AV73" s="458"/>
      <c r="AW73" s="458"/>
      <c r="AX73" s="458"/>
      <c r="AY73" s="458"/>
      <c r="AZ73" s="458"/>
      <c r="BA73" s="458"/>
      <c r="BB73" s="458"/>
      <c r="BC73" s="458"/>
      <c r="BD73" s="458"/>
      <c r="BE73" s="458"/>
      <c r="BF73" s="752"/>
      <c r="BG73" s="752"/>
      <c r="BH73" s="752"/>
      <c r="BI73" s="752"/>
      <c r="BJ73" s="752"/>
      <c r="BK73" s="752"/>
      <c r="BL73" s="752"/>
      <c r="BM73" s="752"/>
      <c r="BN73" s="752"/>
      <c r="BO73" s="752"/>
      <c r="BP73" s="752"/>
      <c r="BQ73" s="752"/>
      <c r="BR73" s="752"/>
      <c r="BS73" s="752"/>
      <c r="BT73" s="752"/>
      <c r="BU73" s="752"/>
      <c r="BV73" s="752"/>
      <c r="BW73" s="73"/>
    </row>
    <row r="74" spans="1:80" ht="14.25" customHeight="1" thickTop="1" x14ac:dyDescent="0.15">
      <c r="A74" s="504" t="s">
        <v>223</v>
      </c>
      <c r="B74" s="505"/>
      <c r="C74" s="505"/>
      <c r="D74" s="506"/>
      <c r="E74" s="441" t="s">
        <v>248</v>
      </c>
      <c r="F74" s="442"/>
      <c r="G74" s="442"/>
      <c r="H74" s="443"/>
      <c r="I74" s="443"/>
      <c r="J74" s="443"/>
      <c r="K74" s="443"/>
      <c r="L74" s="444"/>
      <c r="M74" s="445" t="s">
        <v>249</v>
      </c>
      <c r="N74" s="446"/>
      <c r="O74" s="446"/>
      <c r="P74" s="446"/>
      <c r="Q74" s="446"/>
      <c r="R74" s="446"/>
      <c r="S74" s="446"/>
      <c r="T74" s="455"/>
      <c r="U74" s="455"/>
      <c r="V74" s="455"/>
      <c r="W74" s="455"/>
      <c r="X74" s="455"/>
      <c r="Y74" s="455"/>
      <c r="Z74" s="455"/>
      <c r="AA74" s="455"/>
      <c r="AB74" s="455"/>
      <c r="AC74" s="455"/>
      <c r="AD74" s="455"/>
      <c r="AE74" s="455"/>
      <c r="AF74" s="455"/>
      <c r="AG74" s="455"/>
      <c r="AH74" s="455"/>
      <c r="AI74" s="455"/>
      <c r="AJ74" s="456"/>
      <c r="AN74" s="745" t="s">
        <v>223</v>
      </c>
      <c r="AO74" s="745"/>
      <c r="AP74" s="745"/>
      <c r="AQ74" s="745"/>
      <c r="AR74" s="502" t="s">
        <v>248</v>
      </c>
      <c r="AS74" s="503"/>
      <c r="AT74" s="503"/>
      <c r="AU74" s="757"/>
      <c r="AV74" s="757"/>
      <c r="AW74" s="757"/>
      <c r="AX74" s="757"/>
      <c r="AY74" s="757"/>
      <c r="AZ74" s="411" t="s">
        <v>249</v>
      </c>
      <c r="BA74" s="499"/>
      <c r="BB74" s="499"/>
      <c r="BC74" s="499"/>
      <c r="BD74" s="499"/>
      <c r="BE74" s="499"/>
      <c r="BF74" s="753"/>
      <c r="BG74" s="753"/>
      <c r="BH74" s="753"/>
      <c r="BI74" s="753"/>
      <c r="BJ74" s="753"/>
      <c r="BK74" s="753"/>
      <c r="BL74" s="753"/>
      <c r="BM74" s="753"/>
      <c r="BN74" s="753"/>
      <c r="BO74" s="753"/>
      <c r="BP74" s="753"/>
      <c r="BQ74" s="753"/>
      <c r="BR74" s="753"/>
      <c r="BS74" s="753"/>
      <c r="BT74" s="753"/>
      <c r="BU74" s="753"/>
      <c r="BV74" s="753"/>
      <c r="BW74" s="754"/>
    </row>
    <row r="75" spans="1:80" ht="14.25" customHeight="1" x14ac:dyDescent="0.15">
      <c r="A75" s="758" t="s">
        <v>612</v>
      </c>
      <c r="B75" s="759"/>
      <c r="C75" s="759"/>
      <c r="D75" s="760"/>
      <c r="E75" s="354" t="s">
        <v>742</v>
      </c>
      <c r="F75" s="293"/>
      <c r="G75" s="293"/>
      <c r="H75" s="355"/>
      <c r="I75" s="355"/>
      <c r="J75" s="355"/>
      <c r="K75" s="355"/>
      <c r="L75" s="355"/>
      <c r="M75" s="293"/>
      <c r="N75" s="293"/>
      <c r="O75" s="293"/>
      <c r="P75" s="293"/>
      <c r="Q75" s="293"/>
      <c r="R75" s="293"/>
      <c r="S75" s="293"/>
      <c r="T75" s="293"/>
      <c r="U75" s="293"/>
      <c r="V75" s="293"/>
      <c r="W75" s="293"/>
      <c r="X75" s="293"/>
      <c r="Y75" s="293"/>
      <c r="Z75" s="293"/>
      <c r="AA75" s="293"/>
      <c r="AB75" s="293"/>
      <c r="AC75" s="293"/>
      <c r="AD75" s="293"/>
      <c r="AE75" s="293"/>
      <c r="AF75" s="293"/>
      <c r="AG75" s="293"/>
      <c r="AH75" s="293"/>
      <c r="AI75" s="293"/>
      <c r="AJ75" s="294"/>
      <c r="AN75" s="758" t="s">
        <v>612</v>
      </c>
      <c r="AO75" s="759"/>
      <c r="AP75" s="759"/>
      <c r="AQ75" s="760"/>
      <c r="AR75" s="354" t="s">
        <v>742</v>
      </c>
      <c r="AS75" s="293"/>
      <c r="AT75" s="293"/>
      <c r="AU75" s="355"/>
      <c r="AV75" s="355"/>
      <c r="AW75" s="355"/>
      <c r="AX75" s="355"/>
      <c r="AY75" s="355"/>
      <c r="AZ75" s="293"/>
      <c r="BA75" s="293"/>
      <c r="BB75" s="293"/>
      <c r="BC75" s="293"/>
      <c r="BD75" s="293"/>
      <c r="BE75" s="293"/>
      <c r="BF75" s="293"/>
      <c r="BG75" s="293"/>
      <c r="BH75" s="293"/>
      <c r="BI75" s="293"/>
      <c r="BJ75" s="293"/>
      <c r="BK75" s="293"/>
      <c r="BL75" s="293"/>
      <c r="BM75" s="293"/>
      <c r="BN75" s="293"/>
      <c r="BO75" s="293"/>
      <c r="BP75" s="293"/>
      <c r="BQ75" s="293"/>
      <c r="BR75" s="293"/>
      <c r="BS75" s="293"/>
      <c r="BT75" s="293"/>
      <c r="BU75" s="293"/>
      <c r="BV75" s="293"/>
      <c r="BW75" s="294"/>
      <c r="CA75" s="26" t="s">
        <v>613</v>
      </c>
    </row>
    <row r="76" spans="1:80" ht="14.25" customHeight="1" x14ac:dyDescent="0.15">
      <c r="A76" s="761"/>
      <c r="B76" s="762"/>
      <c r="C76" s="762"/>
      <c r="D76" s="763"/>
      <c r="E76" s="439" t="s">
        <v>622</v>
      </c>
      <c r="F76" s="440"/>
      <c r="G76" s="440"/>
      <c r="H76" s="440"/>
      <c r="I76" s="440"/>
      <c r="J76" s="440"/>
      <c r="K76" s="440"/>
      <c r="L76" s="440"/>
      <c r="M76" s="440"/>
      <c r="N76" s="440"/>
      <c r="O76" s="50" t="s">
        <v>615</v>
      </c>
      <c r="P76" s="461"/>
      <c r="Q76" s="461"/>
      <c r="R76" s="461"/>
      <c r="S76" s="461"/>
      <c r="T76" s="461"/>
      <c r="U76" s="39" t="s">
        <v>146</v>
      </c>
      <c r="V76" s="39"/>
      <c r="W76" s="50" t="s">
        <v>616</v>
      </c>
      <c r="X76" s="273"/>
      <c r="Y76" s="39" t="s">
        <v>617</v>
      </c>
      <c r="Z76" s="273"/>
      <c r="AA76" s="39" t="s">
        <v>618</v>
      </c>
      <c r="AB76" s="460"/>
      <c r="AC76" s="460"/>
      <c r="AD76" s="39" t="s">
        <v>617</v>
      </c>
      <c r="AE76" s="273"/>
      <c r="AF76" s="39" t="s">
        <v>619</v>
      </c>
      <c r="AG76" s="39" t="s">
        <v>620</v>
      </c>
      <c r="AH76" s="39"/>
      <c r="AI76" s="460" t="s">
        <v>441</v>
      </c>
      <c r="AJ76" s="462"/>
      <c r="AN76" s="761"/>
      <c r="AO76" s="762"/>
      <c r="AP76" s="762"/>
      <c r="AQ76" s="763"/>
      <c r="AR76" s="439" t="s">
        <v>622</v>
      </c>
      <c r="AS76" s="440"/>
      <c r="AT76" s="440"/>
      <c r="AU76" s="440"/>
      <c r="AV76" s="440"/>
      <c r="AW76" s="440"/>
      <c r="AX76" s="440"/>
      <c r="AY76" s="440"/>
      <c r="AZ76" s="440"/>
      <c r="BA76" s="440"/>
      <c r="BB76" s="50" t="s">
        <v>615</v>
      </c>
      <c r="BC76" s="438">
        <v>183000</v>
      </c>
      <c r="BD76" s="438"/>
      <c r="BE76" s="438"/>
      <c r="BF76" s="438"/>
      <c r="BG76" s="438"/>
      <c r="BH76" s="39" t="s">
        <v>146</v>
      </c>
      <c r="BI76" s="39"/>
      <c r="BJ76" s="50" t="s">
        <v>616</v>
      </c>
      <c r="BK76" s="356">
        <v>2026</v>
      </c>
      <c r="BL76" s="39" t="s">
        <v>617</v>
      </c>
      <c r="BM76" s="356">
        <v>4</v>
      </c>
      <c r="BN76" s="39" t="s">
        <v>618</v>
      </c>
      <c r="BO76" s="440">
        <v>2027</v>
      </c>
      <c r="BP76" s="440"/>
      <c r="BQ76" s="39" t="s">
        <v>617</v>
      </c>
      <c r="BR76" s="356">
        <v>3</v>
      </c>
      <c r="BS76" s="39" t="s">
        <v>619</v>
      </c>
      <c r="BT76" s="39" t="s">
        <v>620</v>
      </c>
      <c r="BU76" s="39"/>
      <c r="BW76" s="378" t="s">
        <v>623</v>
      </c>
      <c r="BY76" s="357" t="e">
        <f>DATE(X76,Z76,1)</f>
        <v>#NUM!</v>
      </c>
      <c r="BZ76" s="357" t="e">
        <f>DATE(AB76,AE76,1)</f>
        <v>#NUM!</v>
      </c>
      <c r="CA76" s="357">
        <f>DATE(BK76,BM76,1)</f>
        <v>46113</v>
      </c>
      <c r="CB76" s="357">
        <f>DATE(BO76,BR76,1)</f>
        <v>46447</v>
      </c>
    </row>
    <row r="77" spans="1:80" ht="14.25" customHeight="1" x14ac:dyDescent="0.15">
      <c r="A77" s="761"/>
      <c r="B77" s="762"/>
      <c r="C77" s="762"/>
      <c r="D77" s="763"/>
      <c r="E77" s="358" t="s">
        <v>614</v>
      </c>
      <c r="F77" s="39"/>
      <c r="G77" s="460"/>
      <c r="H77" s="460"/>
      <c r="I77" s="460"/>
      <c r="J77" s="460"/>
      <c r="K77" s="460"/>
      <c r="L77" s="460"/>
      <c r="M77" s="460"/>
      <c r="N77" s="460"/>
      <c r="O77" s="50" t="s">
        <v>615</v>
      </c>
      <c r="P77" s="461"/>
      <c r="Q77" s="461"/>
      <c r="R77" s="461"/>
      <c r="S77" s="461"/>
      <c r="T77" s="461"/>
      <c r="U77" s="39" t="s">
        <v>146</v>
      </c>
      <c r="V77" s="39"/>
      <c r="W77" s="50" t="s">
        <v>616</v>
      </c>
      <c r="X77" s="273"/>
      <c r="Y77" s="39" t="s">
        <v>617</v>
      </c>
      <c r="Z77" s="273"/>
      <c r="AA77" s="39" t="s">
        <v>618</v>
      </c>
      <c r="AB77" s="460"/>
      <c r="AC77" s="460"/>
      <c r="AD77" s="39" t="s">
        <v>617</v>
      </c>
      <c r="AE77" s="273"/>
      <c r="AF77" s="39" t="s">
        <v>619</v>
      </c>
      <c r="AG77" s="39" t="s">
        <v>620</v>
      </c>
      <c r="AH77" s="39"/>
      <c r="AI77" s="460" t="s">
        <v>441</v>
      </c>
      <c r="AJ77" s="462"/>
      <c r="AN77" s="761"/>
      <c r="AO77" s="762"/>
      <c r="AP77" s="762"/>
      <c r="AQ77" s="763"/>
      <c r="AR77" s="358" t="s">
        <v>614</v>
      </c>
      <c r="AS77" s="39"/>
      <c r="AT77" s="440"/>
      <c r="AU77" s="440"/>
      <c r="AV77" s="440"/>
      <c r="AW77" s="440"/>
      <c r="AX77" s="440"/>
      <c r="AY77" s="440"/>
      <c r="AZ77" s="440"/>
      <c r="BA77" s="440"/>
      <c r="BB77" s="50" t="s">
        <v>615</v>
      </c>
      <c r="BC77" s="438"/>
      <c r="BD77" s="438"/>
      <c r="BE77" s="438"/>
      <c r="BF77" s="438"/>
      <c r="BG77" s="438"/>
      <c r="BH77" s="39" t="s">
        <v>146</v>
      </c>
      <c r="BI77" s="39"/>
      <c r="BJ77" s="50" t="s">
        <v>616</v>
      </c>
      <c r="BK77" s="356"/>
      <c r="BL77" s="39" t="s">
        <v>617</v>
      </c>
      <c r="BM77" s="356"/>
      <c r="BN77" s="39" t="s">
        <v>618</v>
      </c>
      <c r="BO77" s="440"/>
      <c r="BP77" s="440"/>
      <c r="BQ77" s="39" t="s">
        <v>617</v>
      </c>
      <c r="BR77" s="356"/>
      <c r="BS77" s="39" t="s">
        <v>619</v>
      </c>
      <c r="BT77" s="39" t="s">
        <v>620</v>
      </c>
      <c r="BU77" s="39"/>
      <c r="BW77" s="378" t="s">
        <v>441</v>
      </c>
      <c r="BY77" s="357" t="e">
        <f>DATE(X77,Z77,1)</f>
        <v>#NUM!</v>
      </c>
      <c r="BZ77" s="357" t="e">
        <f>DATE(AB77,AE77,1)</f>
        <v>#NUM!</v>
      </c>
      <c r="CA77" s="357" t="e">
        <f>DATE(BK77,BM77,1)</f>
        <v>#NUM!</v>
      </c>
      <c r="CB77" s="357" t="e">
        <f>DATE(BO77,BR77,1)</f>
        <v>#NUM!</v>
      </c>
    </row>
    <row r="78" spans="1:80" ht="14.25" customHeight="1" x14ac:dyDescent="0.15">
      <c r="A78" s="761"/>
      <c r="B78" s="762"/>
      <c r="C78" s="762"/>
      <c r="D78" s="763"/>
      <c r="E78" s="358" t="s">
        <v>614</v>
      </c>
      <c r="F78" s="39"/>
      <c r="G78" s="460"/>
      <c r="H78" s="460"/>
      <c r="I78" s="460"/>
      <c r="J78" s="460"/>
      <c r="K78" s="460"/>
      <c r="L78" s="460"/>
      <c r="M78" s="460"/>
      <c r="N78" s="460"/>
      <c r="O78" s="50" t="s">
        <v>615</v>
      </c>
      <c r="P78" s="461"/>
      <c r="Q78" s="461"/>
      <c r="R78" s="461"/>
      <c r="S78" s="461"/>
      <c r="T78" s="461"/>
      <c r="U78" s="39" t="s">
        <v>146</v>
      </c>
      <c r="V78" s="39"/>
      <c r="W78" s="50" t="s">
        <v>616</v>
      </c>
      <c r="X78" s="273"/>
      <c r="Y78" s="39" t="s">
        <v>617</v>
      </c>
      <c r="Z78" s="273"/>
      <c r="AA78" s="39" t="s">
        <v>618</v>
      </c>
      <c r="AB78" s="460"/>
      <c r="AC78" s="460"/>
      <c r="AD78" s="39" t="s">
        <v>617</v>
      </c>
      <c r="AE78" s="273"/>
      <c r="AF78" s="39" t="s">
        <v>619</v>
      </c>
      <c r="AG78" s="39" t="s">
        <v>620</v>
      </c>
      <c r="AH78" s="39"/>
      <c r="AI78" s="460" t="s">
        <v>441</v>
      </c>
      <c r="AJ78" s="462"/>
      <c r="AN78" s="761"/>
      <c r="AO78" s="762"/>
      <c r="AP78" s="762"/>
      <c r="AQ78" s="763"/>
      <c r="AR78" s="358" t="s">
        <v>614</v>
      </c>
      <c r="AS78" s="39"/>
      <c r="AT78" s="440"/>
      <c r="AU78" s="440"/>
      <c r="AV78" s="440"/>
      <c r="AW78" s="440"/>
      <c r="AX78" s="440"/>
      <c r="AY78" s="440"/>
      <c r="AZ78" s="440"/>
      <c r="BA78" s="440"/>
      <c r="BB78" s="50" t="s">
        <v>615</v>
      </c>
      <c r="BC78" s="438"/>
      <c r="BD78" s="438"/>
      <c r="BE78" s="438"/>
      <c r="BF78" s="438"/>
      <c r="BG78" s="438"/>
      <c r="BH78" s="39" t="s">
        <v>146</v>
      </c>
      <c r="BI78" s="39"/>
      <c r="BJ78" s="50" t="s">
        <v>616</v>
      </c>
      <c r="BK78" s="356"/>
      <c r="BL78" s="39" t="s">
        <v>617</v>
      </c>
      <c r="BM78" s="356"/>
      <c r="BN78" s="39" t="s">
        <v>618</v>
      </c>
      <c r="BO78" s="440"/>
      <c r="BP78" s="440"/>
      <c r="BQ78" s="39" t="s">
        <v>617</v>
      </c>
      <c r="BR78" s="356"/>
      <c r="BS78" s="39" t="s">
        <v>619</v>
      </c>
      <c r="BT78" s="39" t="s">
        <v>620</v>
      </c>
      <c r="BU78" s="39"/>
      <c r="BW78" s="378" t="s">
        <v>441</v>
      </c>
      <c r="BY78" s="357" t="e">
        <f t="shared" ref="BY78:BY79" si="0">DATE(X78,Z78,1)</f>
        <v>#NUM!</v>
      </c>
      <c r="BZ78" s="357" t="e">
        <f t="shared" ref="BZ78:BZ79" si="1">DATE(AB78,AE78,1)</f>
        <v>#NUM!</v>
      </c>
      <c r="CA78" s="357" t="e">
        <f>DATE(BK78,BM78,1)</f>
        <v>#NUM!</v>
      </c>
      <c r="CB78" s="357" t="e">
        <f>DATE(BO78,BR78,1)</f>
        <v>#NUM!</v>
      </c>
    </row>
    <row r="79" spans="1:80" ht="14.25" customHeight="1" x14ac:dyDescent="0.15">
      <c r="A79" s="761"/>
      <c r="B79" s="762"/>
      <c r="C79" s="762"/>
      <c r="D79" s="763"/>
      <c r="E79" s="358" t="s">
        <v>614</v>
      </c>
      <c r="F79" s="39"/>
      <c r="G79" s="460"/>
      <c r="H79" s="460"/>
      <c r="I79" s="460"/>
      <c r="J79" s="460"/>
      <c r="K79" s="460"/>
      <c r="L79" s="460"/>
      <c r="M79" s="460"/>
      <c r="N79" s="460"/>
      <c r="O79" s="50" t="s">
        <v>615</v>
      </c>
      <c r="P79" s="461"/>
      <c r="Q79" s="461"/>
      <c r="R79" s="461"/>
      <c r="S79" s="461"/>
      <c r="T79" s="461"/>
      <c r="U79" s="39" t="s">
        <v>146</v>
      </c>
      <c r="V79" s="39"/>
      <c r="W79" s="50" t="s">
        <v>616</v>
      </c>
      <c r="X79" s="273"/>
      <c r="Y79" s="39" t="s">
        <v>617</v>
      </c>
      <c r="Z79" s="273"/>
      <c r="AA79" s="39" t="s">
        <v>618</v>
      </c>
      <c r="AB79" s="460"/>
      <c r="AC79" s="460"/>
      <c r="AD79" s="39" t="s">
        <v>617</v>
      </c>
      <c r="AE79" s="273"/>
      <c r="AF79" s="39" t="s">
        <v>619</v>
      </c>
      <c r="AG79" s="39" t="s">
        <v>620</v>
      </c>
      <c r="AH79" s="39"/>
      <c r="AI79" s="460" t="s">
        <v>441</v>
      </c>
      <c r="AJ79" s="462"/>
      <c r="AN79" s="761"/>
      <c r="AO79" s="762"/>
      <c r="AP79" s="762"/>
      <c r="AQ79" s="763"/>
      <c r="AR79" s="358" t="s">
        <v>614</v>
      </c>
      <c r="AS79" s="39"/>
      <c r="AT79" s="440"/>
      <c r="AU79" s="440"/>
      <c r="AV79" s="440"/>
      <c r="AW79" s="440"/>
      <c r="AX79" s="440"/>
      <c r="AY79" s="440"/>
      <c r="AZ79" s="440"/>
      <c r="BA79" s="440"/>
      <c r="BB79" s="50" t="s">
        <v>615</v>
      </c>
      <c r="BC79" s="438"/>
      <c r="BD79" s="438"/>
      <c r="BE79" s="438"/>
      <c r="BF79" s="438"/>
      <c r="BG79" s="438"/>
      <c r="BH79" s="39" t="s">
        <v>146</v>
      </c>
      <c r="BI79" s="39"/>
      <c r="BJ79" s="50" t="s">
        <v>616</v>
      </c>
      <c r="BK79" s="356"/>
      <c r="BL79" s="39" t="s">
        <v>617</v>
      </c>
      <c r="BM79" s="356"/>
      <c r="BN79" s="39" t="s">
        <v>618</v>
      </c>
      <c r="BO79" s="440"/>
      <c r="BP79" s="440"/>
      <c r="BQ79" s="39" t="s">
        <v>617</v>
      </c>
      <c r="BR79" s="356"/>
      <c r="BS79" s="39" t="s">
        <v>619</v>
      </c>
      <c r="BT79" s="39" t="s">
        <v>620</v>
      </c>
      <c r="BU79" s="39"/>
      <c r="BW79" s="378" t="s">
        <v>441</v>
      </c>
      <c r="BY79" s="357" t="e">
        <f t="shared" si="0"/>
        <v>#NUM!</v>
      </c>
      <c r="BZ79" s="357" t="e">
        <f t="shared" si="1"/>
        <v>#NUM!</v>
      </c>
      <c r="CA79" s="357" t="e">
        <f>DATE(BK79,BM79,1)</f>
        <v>#NUM!</v>
      </c>
      <c r="CB79" s="357" t="e">
        <f>DATE(BO79,BR79,1)</f>
        <v>#NUM!</v>
      </c>
    </row>
    <row r="80" spans="1:80" ht="14.25" customHeight="1" x14ac:dyDescent="0.15">
      <c r="A80" s="764"/>
      <c r="B80" s="765"/>
      <c r="C80" s="765"/>
      <c r="D80" s="766"/>
      <c r="E80" s="351"/>
      <c r="F80" s="352"/>
      <c r="G80" s="352"/>
      <c r="H80" s="352"/>
      <c r="I80" s="352"/>
      <c r="J80" s="352"/>
      <c r="K80" s="352"/>
      <c r="L80" s="352"/>
      <c r="M80" s="352"/>
      <c r="N80" s="352"/>
      <c r="O80" s="359" t="s">
        <v>621</v>
      </c>
      <c r="P80" s="438">
        <f>SUMIF(BZ76:BZ79,"&gt;="&amp;BY80,P76:P79)</f>
        <v>0</v>
      </c>
      <c r="Q80" s="438"/>
      <c r="R80" s="438"/>
      <c r="S80" s="438"/>
      <c r="T80" s="438"/>
      <c r="U80" s="285" t="s">
        <v>146</v>
      </c>
      <c r="V80" s="352"/>
      <c r="W80" s="352"/>
      <c r="X80" s="352"/>
      <c r="Y80" s="352"/>
      <c r="Z80" s="352"/>
      <c r="AA80" s="352"/>
      <c r="AB80" s="352"/>
      <c r="AC80" s="352"/>
      <c r="AD80" s="352"/>
      <c r="AE80" s="352"/>
      <c r="AF80" s="352"/>
      <c r="AG80" s="352"/>
      <c r="AH80" s="352"/>
      <c r="AI80" s="352"/>
      <c r="AJ80" s="353"/>
      <c r="AN80" s="764"/>
      <c r="AO80" s="765"/>
      <c r="AP80" s="765"/>
      <c r="AQ80" s="766"/>
      <c r="AR80" s="351"/>
      <c r="AS80" s="352"/>
      <c r="AT80" s="352"/>
      <c r="AU80" s="352"/>
      <c r="AV80" s="352"/>
      <c r="AW80" s="352"/>
      <c r="AX80" s="352"/>
      <c r="AY80" s="352"/>
      <c r="AZ80" s="352"/>
      <c r="BA80" s="352"/>
      <c r="BB80" s="359" t="s">
        <v>621</v>
      </c>
      <c r="BC80" s="438">
        <f>SUMIF(CB76:CB79,"&gt;="&amp;BY80,BC76:BC79)</f>
        <v>183000</v>
      </c>
      <c r="BD80" s="438"/>
      <c r="BE80" s="438"/>
      <c r="BF80" s="438"/>
      <c r="BG80" s="438"/>
      <c r="BH80" s="285" t="s">
        <v>146</v>
      </c>
      <c r="BI80" s="352"/>
      <c r="BJ80" s="352"/>
      <c r="BK80" s="352"/>
      <c r="BL80" s="352"/>
      <c r="BM80" s="352"/>
      <c r="BN80" s="352"/>
      <c r="BO80" s="352"/>
      <c r="BP80" s="352"/>
      <c r="BQ80" s="352"/>
      <c r="BR80" s="352"/>
      <c r="BS80" s="352"/>
      <c r="BT80" s="352"/>
      <c r="BU80" s="352"/>
      <c r="BV80" s="352"/>
      <c r="BW80" s="353"/>
      <c r="BY80" s="357">
        <v>46113</v>
      </c>
    </row>
    <row r="81" spans="1:75" ht="14.25" customHeight="1" x14ac:dyDescent="0.15">
      <c r="A81" s="504" t="s">
        <v>225</v>
      </c>
      <c r="B81" s="505"/>
      <c r="C81" s="505"/>
      <c r="D81" s="506"/>
      <c r="E81" s="453"/>
      <c r="F81" s="501"/>
      <c r="G81" s="31" t="s">
        <v>47</v>
      </c>
      <c r="H81" s="95"/>
      <c r="I81" s="765" t="s">
        <v>261</v>
      </c>
      <c r="J81" s="765"/>
      <c r="K81" s="765"/>
      <c r="L81" s="765"/>
      <c r="M81" s="765"/>
      <c r="N81" s="765"/>
      <c r="O81" s="765"/>
      <c r="P81" s="765"/>
      <c r="Q81" s="765"/>
      <c r="R81" s="765"/>
      <c r="S81" s="765"/>
      <c r="T81" s="765"/>
      <c r="U81" s="765"/>
      <c r="V81" s="765"/>
      <c r="W81" s="765"/>
      <c r="X81" s="765"/>
      <c r="Y81" s="765"/>
      <c r="Z81" s="765"/>
      <c r="AA81" s="765"/>
      <c r="AB81" s="765"/>
      <c r="AC81" s="765"/>
      <c r="AD81" s="765"/>
      <c r="AE81" s="765"/>
      <c r="AF81" s="765"/>
      <c r="AG81" s="765"/>
      <c r="AH81" s="765"/>
      <c r="AI81" s="765"/>
      <c r="AJ81" s="766"/>
      <c r="AN81" s="745" t="s">
        <v>225</v>
      </c>
      <c r="AO81" s="745"/>
      <c r="AP81" s="745"/>
      <c r="AQ81" s="745"/>
      <c r="AR81" s="474">
        <v>2028</v>
      </c>
      <c r="AS81" s="474"/>
      <c r="AT81" s="31" t="s">
        <v>47</v>
      </c>
      <c r="AU81" s="360">
        <v>3</v>
      </c>
      <c r="AV81" s="505" t="s">
        <v>250</v>
      </c>
      <c r="AW81" s="505"/>
      <c r="AX81" s="505"/>
      <c r="AY81" s="505"/>
      <c r="AZ81" s="505"/>
      <c r="BA81" s="505"/>
      <c r="BB81" s="505"/>
      <c r="BC81" s="505"/>
      <c r="BD81" s="505"/>
      <c r="BE81" s="505"/>
      <c r="BF81" s="505"/>
      <c r="BG81" s="505"/>
      <c r="BH81" s="505"/>
      <c r="BI81" s="505"/>
      <c r="BJ81" s="505"/>
      <c r="BK81" s="505"/>
      <c r="BL81" s="505"/>
      <c r="BM81" s="505"/>
      <c r="BN81" s="505"/>
      <c r="BO81" s="505"/>
      <c r="BP81" s="505"/>
      <c r="BQ81" s="505"/>
      <c r="BR81" s="505"/>
      <c r="BS81" s="505"/>
      <c r="BT81" s="505"/>
      <c r="BU81" s="505"/>
      <c r="BV81" s="505"/>
      <c r="BW81" s="76"/>
    </row>
    <row r="82" spans="1:75" ht="14.25" customHeight="1" x14ac:dyDescent="0.15">
      <c r="A82" s="493"/>
      <c r="B82" s="493"/>
      <c r="C82" s="493"/>
      <c r="D82" s="493"/>
      <c r="E82" s="493"/>
      <c r="F82" s="493"/>
      <c r="G82" s="493"/>
      <c r="H82" s="493"/>
      <c r="I82" s="493"/>
      <c r="J82" s="493"/>
      <c r="K82" s="493"/>
      <c r="L82" s="493"/>
      <c r="M82" s="493"/>
      <c r="N82" s="493"/>
      <c r="O82" s="493"/>
      <c r="P82" s="493"/>
      <c r="Q82" s="493"/>
      <c r="R82" s="493"/>
      <c r="S82" s="493"/>
      <c r="T82" s="493"/>
      <c r="U82" s="494"/>
      <c r="V82" s="494"/>
      <c r="W82" s="494"/>
      <c r="X82" s="494"/>
      <c r="Y82" s="494"/>
      <c r="Z82" s="494"/>
      <c r="AA82" s="494"/>
      <c r="AB82" s="494"/>
      <c r="AC82" s="494"/>
      <c r="AD82" s="494"/>
      <c r="AE82" s="494"/>
      <c r="AF82" s="494"/>
      <c r="AG82" s="494"/>
      <c r="AH82" s="494"/>
      <c r="AI82" s="494"/>
      <c r="BW82" s="34"/>
    </row>
  </sheetData>
  <sheetProtection algorithmName="SHA-512" hashValue="EQM62yPRbMTwsovIX/ZhLCWrULbVejNY5htfBC0PObtISJcMrL8/LvAKThkIJMtJkCOelCu9hiDbfzo7DYiFVQ==" saltValue="LiM9gcUdb8Y5Q9oWVPy9Nw==" spinCount="100000" sheet="1" objects="1" scenarios="1"/>
  <mergeCells count="563">
    <mergeCell ref="AL32:AL35"/>
    <mergeCell ref="E37:N37"/>
    <mergeCell ref="AL40:AL43"/>
    <mergeCell ref="A45:W45"/>
    <mergeCell ref="AG36:AJ36"/>
    <mergeCell ref="AL56:AL57"/>
    <mergeCell ref="AL59:AL66"/>
    <mergeCell ref="AI58:AJ58"/>
    <mergeCell ref="H47:K47"/>
    <mergeCell ref="N47:R47"/>
    <mergeCell ref="H49:L49"/>
    <mergeCell ref="N49:W49"/>
    <mergeCell ref="O54:W54"/>
    <mergeCell ref="X49:AD49"/>
    <mergeCell ref="X50:AD51"/>
    <mergeCell ref="X52:AD55"/>
    <mergeCell ref="Y64:AD64"/>
    <mergeCell ref="E42:W42"/>
    <mergeCell ref="X45:AD45"/>
    <mergeCell ref="X46:AD46"/>
    <mergeCell ref="A29:D42"/>
    <mergeCell ref="H46:W46"/>
    <mergeCell ref="A64:C64"/>
    <mergeCell ref="A63:AI63"/>
    <mergeCell ref="BL65:BQ65"/>
    <mergeCell ref="BJ70:BW70"/>
    <mergeCell ref="BJ71:BW71"/>
    <mergeCell ref="BR67:BW67"/>
    <mergeCell ref="BG67:BK67"/>
    <mergeCell ref="BL67:BQ67"/>
    <mergeCell ref="BE71:BI71"/>
    <mergeCell ref="X35:Y35"/>
    <mergeCell ref="X58:AH58"/>
    <mergeCell ref="BR65:BW65"/>
    <mergeCell ref="BB66:BF66"/>
    <mergeCell ref="X70:AJ70"/>
    <mergeCell ref="X71:AJ71"/>
    <mergeCell ref="AO61:AP61"/>
    <mergeCell ref="AR61:AU61"/>
    <mergeCell ref="AN71:AQ71"/>
    <mergeCell ref="AR71:AV71"/>
    <mergeCell ref="AR35:AU36"/>
    <mergeCell ref="AV35:AW36"/>
    <mergeCell ref="AX35:AZ36"/>
    <mergeCell ref="BA35:BA36"/>
    <mergeCell ref="AP58:AR58"/>
    <mergeCell ref="AN67:AP67"/>
    <mergeCell ref="AQ67:AV67"/>
    <mergeCell ref="BM36:BQ36"/>
    <mergeCell ref="BG66:BK66"/>
    <mergeCell ref="BL66:BQ66"/>
    <mergeCell ref="AW61:AX61"/>
    <mergeCell ref="AZ61:BS61"/>
    <mergeCell ref="AN63:BW63"/>
    <mergeCell ref="AN64:AP64"/>
    <mergeCell ref="AQ64:AV64"/>
    <mergeCell ref="AW64:BA64"/>
    <mergeCell ref="BB64:BF64"/>
    <mergeCell ref="BG64:BK64"/>
    <mergeCell ref="BL64:BQ64"/>
    <mergeCell ref="BR64:BW64"/>
    <mergeCell ref="AW66:BA66"/>
    <mergeCell ref="AQ65:AV65"/>
    <mergeCell ref="BR66:BW66"/>
    <mergeCell ref="BR42:BW42"/>
    <mergeCell ref="BR52:BW55"/>
    <mergeCell ref="AN58:AO58"/>
    <mergeCell ref="AN59:AT59"/>
    <mergeCell ref="BC58:BI58"/>
    <mergeCell ref="BJ58:BT58"/>
    <mergeCell ref="AN56:BJ56"/>
    <mergeCell ref="BB65:BF65"/>
    <mergeCell ref="BD23:BI24"/>
    <mergeCell ref="BJ23:BN24"/>
    <mergeCell ref="BO23:BQ23"/>
    <mergeCell ref="BT23:BV24"/>
    <mergeCell ref="AQ24:AU24"/>
    <mergeCell ref="BO24:BQ24"/>
    <mergeCell ref="BR23:BS23"/>
    <mergeCell ref="BR16:BS16"/>
    <mergeCell ref="AQ22:AU22"/>
    <mergeCell ref="BB21:BC22"/>
    <mergeCell ref="BD21:BI22"/>
    <mergeCell ref="BJ21:BN22"/>
    <mergeCell ref="BO21:BQ21"/>
    <mergeCell ref="BT21:BV22"/>
    <mergeCell ref="BR22:BS22"/>
    <mergeCell ref="BO16:BQ16"/>
    <mergeCell ref="BT16:BV17"/>
    <mergeCell ref="BO17:BQ17"/>
    <mergeCell ref="AQ16:BN17"/>
    <mergeCell ref="BO22:BQ22"/>
    <mergeCell ref="BT10:BV11"/>
    <mergeCell ref="BO11:BQ11"/>
    <mergeCell ref="BB14:BC15"/>
    <mergeCell ref="BD14:BI15"/>
    <mergeCell ref="BJ14:BN15"/>
    <mergeCell ref="BO14:BQ14"/>
    <mergeCell ref="BT14:BV15"/>
    <mergeCell ref="BO15:BQ15"/>
    <mergeCell ref="BO12:BQ12"/>
    <mergeCell ref="BT12:BV13"/>
    <mergeCell ref="BO13:BQ13"/>
    <mergeCell ref="BR12:BS12"/>
    <mergeCell ref="AG14:AI15"/>
    <mergeCell ref="AB15:AD15"/>
    <mergeCell ref="W16:AA17"/>
    <mergeCell ref="BB10:BC11"/>
    <mergeCell ref="AJ14:AJ15"/>
    <mergeCell ref="I26:AJ26"/>
    <mergeCell ref="A28:AI28"/>
    <mergeCell ref="A26:G26"/>
    <mergeCell ref="AG6:AJ7"/>
    <mergeCell ref="W8:AA9"/>
    <mergeCell ref="AB8:AD8"/>
    <mergeCell ref="AG8:AI9"/>
    <mergeCell ref="AB9:AD9"/>
    <mergeCell ref="W10:AA11"/>
    <mergeCell ref="AB10:AD10"/>
    <mergeCell ref="AG10:AI11"/>
    <mergeCell ref="AB11:AD11"/>
    <mergeCell ref="AJ10:AJ11"/>
    <mergeCell ref="AJ8:AJ9"/>
    <mergeCell ref="AQ23:AU23"/>
    <mergeCell ref="BB23:BC24"/>
    <mergeCell ref="K18:L19"/>
    <mergeCell ref="M18:N19"/>
    <mergeCell ref="AJ18:AJ19"/>
    <mergeCell ref="I81:AJ81"/>
    <mergeCell ref="AE42:AJ42"/>
    <mergeCell ref="AE43:AJ43"/>
    <mergeCell ref="AE44:AJ44"/>
    <mergeCell ref="AE45:AJ45"/>
    <mergeCell ref="AE46:AJ46"/>
    <mergeCell ref="AE47:AJ47"/>
    <mergeCell ref="AE48:AJ48"/>
    <mergeCell ref="AE49:AJ49"/>
    <mergeCell ref="AE50:AJ51"/>
    <mergeCell ref="AE52:AJ55"/>
    <mergeCell ref="AE56:AJ56"/>
    <mergeCell ref="H50:I50"/>
    <mergeCell ref="H53:I53"/>
    <mergeCell ref="A48:O48"/>
    <mergeCell ref="R48:V48"/>
    <mergeCell ref="P48:Q48"/>
    <mergeCell ref="E55:W55"/>
    <mergeCell ref="A43:W43"/>
    <mergeCell ref="AE65:AJ65"/>
    <mergeCell ref="A75:D80"/>
    <mergeCell ref="P76:T76"/>
    <mergeCell ref="AA72:AC72"/>
    <mergeCell ref="O67:S67"/>
    <mergeCell ref="AJ21:AJ22"/>
    <mergeCell ref="AB40:AF40"/>
    <mergeCell ref="S36:W36"/>
    <mergeCell ref="X36:Y36"/>
    <mergeCell ref="Z36:AD36"/>
    <mergeCell ref="AE36:AF36"/>
    <mergeCell ref="A50:D51"/>
    <mergeCell ref="X56:AD56"/>
    <mergeCell ref="E35:H36"/>
    <mergeCell ref="I35:J36"/>
    <mergeCell ref="K35:M36"/>
    <mergeCell ref="N35:N36"/>
    <mergeCell ref="O35:O36"/>
    <mergeCell ref="AG18:AI19"/>
    <mergeCell ref="AB19:AD19"/>
    <mergeCell ref="W21:AA22"/>
    <mergeCell ref="AB21:AD21"/>
    <mergeCell ref="AG21:AI22"/>
    <mergeCell ref="AB22:AD22"/>
    <mergeCell ref="W23:AA24"/>
    <mergeCell ref="AB23:AD23"/>
    <mergeCell ref="AG23:AI24"/>
    <mergeCell ref="AB24:AD24"/>
    <mergeCell ref="AE21:AF21"/>
    <mergeCell ref="AB18:AD18"/>
    <mergeCell ref="AJ12:AJ13"/>
    <mergeCell ref="AE12:AF12"/>
    <mergeCell ref="AE13:AF13"/>
    <mergeCell ref="X43:AD43"/>
    <mergeCell ref="X44:AD44"/>
    <mergeCell ref="AJ23:AJ24"/>
    <mergeCell ref="A44:W44"/>
    <mergeCell ref="D19:H19"/>
    <mergeCell ref="A18:B19"/>
    <mergeCell ref="D16:H16"/>
    <mergeCell ref="D17:H17"/>
    <mergeCell ref="AB16:AD16"/>
    <mergeCell ref="AG16:AI17"/>
    <mergeCell ref="AB17:AD17"/>
    <mergeCell ref="Q14:V15"/>
    <mergeCell ref="M12:N13"/>
    <mergeCell ref="AE14:AF14"/>
    <mergeCell ref="AE15:AF15"/>
    <mergeCell ref="AE16:AF16"/>
    <mergeCell ref="AE17:AF17"/>
    <mergeCell ref="AE18:AF18"/>
    <mergeCell ref="AE19:AF19"/>
    <mergeCell ref="W12:AA13"/>
    <mergeCell ref="AG12:AI13"/>
    <mergeCell ref="AN81:AQ81"/>
    <mergeCell ref="AR81:AS81"/>
    <mergeCell ref="AV81:BV81"/>
    <mergeCell ref="AN72:AQ73"/>
    <mergeCell ref="AR72:AT72"/>
    <mergeCell ref="AU72:AY72"/>
    <mergeCell ref="BA72:BB72"/>
    <mergeCell ref="BD72:BE72"/>
    <mergeCell ref="BF72:BG72"/>
    <mergeCell ref="BH72:BR72"/>
    <mergeCell ref="AR73:BV73"/>
    <mergeCell ref="BF74:BW74"/>
    <mergeCell ref="BO78:BP78"/>
    <mergeCell ref="BO79:BP79"/>
    <mergeCell ref="BS72:BU72"/>
    <mergeCell ref="BO77:BP77"/>
    <mergeCell ref="AN74:AQ74"/>
    <mergeCell ref="BO76:BP76"/>
    <mergeCell ref="AR74:AT74"/>
    <mergeCell ref="AU74:AY74"/>
    <mergeCell ref="AZ74:BE74"/>
    <mergeCell ref="AN75:AQ80"/>
    <mergeCell ref="BV58:BW58"/>
    <mergeCell ref="BK56:BQ56"/>
    <mergeCell ref="BR56:BW56"/>
    <mergeCell ref="BB54:BJ54"/>
    <mergeCell ref="AN43:BJ43"/>
    <mergeCell ref="AU53:AV53"/>
    <mergeCell ref="BD48:BE48"/>
    <mergeCell ref="AN48:BC48"/>
    <mergeCell ref="AN52:AQ55"/>
    <mergeCell ref="AU50:AV50"/>
    <mergeCell ref="AN50:AQ51"/>
    <mergeCell ref="AU57:BK57"/>
    <mergeCell ref="BK42:BQ42"/>
    <mergeCell ref="BK43:BQ43"/>
    <mergeCell ref="BK52:BQ55"/>
    <mergeCell ref="AN29:AQ42"/>
    <mergeCell ref="BC37:BW37"/>
    <mergeCell ref="BR43:BW43"/>
    <mergeCell ref="BK44:BQ44"/>
    <mergeCell ref="BR44:BW44"/>
    <mergeCell ref="BK45:BQ45"/>
    <mergeCell ref="BK46:BQ46"/>
    <mergeCell ref="BR48:BW48"/>
    <mergeCell ref="BK49:BQ49"/>
    <mergeCell ref="BR49:BW49"/>
    <mergeCell ref="BK50:BQ51"/>
    <mergeCell ref="BR50:BW51"/>
    <mergeCell ref="BR45:BW45"/>
    <mergeCell ref="BR46:BW46"/>
    <mergeCell ref="BK47:BQ47"/>
    <mergeCell ref="BR47:BW47"/>
    <mergeCell ref="BK48:BQ48"/>
    <mergeCell ref="BR36:BS36"/>
    <mergeCell ref="BB35:BB36"/>
    <mergeCell ref="BF36:BJ36"/>
    <mergeCell ref="BK36:BL36"/>
    <mergeCell ref="AN23:AO24"/>
    <mergeCell ref="AV23:AW24"/>
    <mergeCell ref="AN49:AQ49"/>
    <mergeCell ref="AU49:AY49"/>
    <mergeCell ref="BA49:BJ49"/>
    <mergeCell ref="AN44:BJ44"/>
    <mergeCell ref="AN46:AQ46"/>
    <mergeCell ref="AN47:AQ47"/>
    <mergeCell ref="AX23:AY24"/>
    <mergeCell ref="AZ23:BA24"/>
    <mergeCell ref="BF48:BI48"/>
    <mergeCell ref="AU47:AX47"/>
    <mergeCell ref="BA47:BE47"/>
    <mergeCell ref="AN45:BJ45"/>
    <mergeCell ref="AU46:BJ46"/>
    <mergeCell ref="AN28:BW28"/>
    <mergeCell ref="AR37:BA37"/>
    <mergeCell ref="AR42:BJ42"/>
    <mergeCell ref="BP40:BT40"/>
    <mergeCell ref="BT36:BW36"/>
    <mergeCell ref="AN26:AT26"/>
    <mergeCell ref="AV26:BW26"/>
    <mergeCell ref="BW23:BW24"/>
    <mergeCell ref="BR24:BS24"/>
    <mergeCell ref="BW16:BW17"/>
    <mergeCell ref="BR17:BS17"/>
    <mergeCell ref="AN14:AO15"/>
    <mergeCell ref="AQ14:AU14"/>
    <mergeCell ref="AV14:AW15"/>
    <mergeCell ref="AX14:AY15"/>
    <mergeCell ref="AZ14:BA15"/>
    <mergeCell ref="BR14:BS14"/>
    <mergeCell ref="BR21:BS21"/>
    <mergeCell ref="AN21:AO22"/>
    <mergeCell ref="AQ21:AU21"/>
    <mergeCell ref="AV21:AW22"/>
    <mergeCell ref="AX21:AY22"/>
    <mergeCell ref="AZ21:BA22"/>
    <mergeCell ref="BW14:BW15"/>
    <mergeCell ref="BW18:BW19"/>
    <mergeCell ref="BR19:BS19"/>
    <mergeCell ref="BW21:BW22"/>
    <mergeCell ref="BB18:BC19"/>
    <mergeCell ref="BD18:BI19"/>
    <mergeCell ref="BJ18:BN19"/>
    <mergeCell ref="BO18:BQ18"/>
    <mergeCell ref="BT18:BV19"/>
    <mergeCell ref="BO19:BQ19"/>
    <mergeCell ref="AV8:AW9"/>
    <mergeCell ref="AX8:AY9"/>
    <mergeCell ref="AZ8:BA9"/>
    <mergeCell ref="BR8:BS8"/>
    <mergeCell ref="AN16:AO17"/>
    <mergeCell ref="AQ18:AU18"/>
    <mergeCell ref="AQ19:AU19"/>
    <mergeCell ref="AN18:AO19"/>
    <mergeCell ref="AV18:AW19"/>
    <mergeCell ref="BB8:BC9"/>
    <mergeCell ref="BD8:BI9"/>
    <mergeCell ref="BJ8:BN9"/>
    <mergeCell ref="BO8:BQ8"/>
    <mergeCell ref="AX18:AY19"/>
    <mergeCell ref="AZ18:BA19"/>
    <mergeCell ref="BR18:BS18"/>
    <mergeCell ref="AQ13:AU13"/>
    <mergeCell ref="BR13:BS13"/>
    <mergeCell ref="AN10:AO11"/>
    <mergeCell ref="AQ15:AU15"/>
    <mergeCell ref="BR15:BS15"/>
    <mergeCell ref="BD10:BI11"/>
    <mergeCell ref="BJ10:BN11"/>
    <mergeCell ref="BO10:BQ10"/>
    <mergeCell ref="BT8:BV9"/>
    <mergeCell ref="BO9:BQ9"/>
    <mergeCell ref="BW8:BW9"/>
    <mergeCell ref="AQ9:AU9"/>
    <mergeCell ref="BR9:BS9"/>
    <mergeCell ref="BW10:BW11"/>
    <mergeCell ref="AQ11:AU11"/>
    <mergeCell ref="BR11:BS11"/>
    <mergeCell ref="AN12:AO13"/>
    <mergeCell ref="BJ12:BN13"/>
    <mergeCell ref="AN8:AO9"/>
    <mergeCell ref="AQ8:AU8"/>
    <mergeCell ref="BR10:BS10"/>
    <mergeCell ref="BW12:BW13"/>
    <mergeCell ref="AQ10:AU10"/>
    <mergeCell ref="AV10:AW11"/>
    <mergeCell ref="AX10:AY11"/>
    <mergeCell ref="AZ10:BA11"/>
    <mergeCell ref="BB12:BC13"/>
    <mergeCell ref="BD12:BI13"/>
    <mergeCell ref="AQ12:AU12"/>
    <mergeCell ref="AV12:AW13"/>
    <mergeCell ref="AX12:AY13"/>
    <mergeCell ref="AZ12:BA13"/>
    <mergeCell ref="AN1:AP1"/>
    <mergeCell ref="AQ1:BT1"/>
    <mergeCell ref="AO2:AZ2"/>
    <mergeCell ref="BA2:BD2"/>
    <mergeCell ref="BE2:BI2"/>
    <mergeCell ref="AN6:AO7"/>
    <mergeCell ref="AP6:AU7"/>
    <mergeCell ref="AV6:AW7"/>
    <mergeCell ref="AX6:AY7"/>
    <mergeCell ref="AZ6:BA7"/>
    <mergeCell ref="BB6:BC7"/>
    <mergeCell ref="BD6:BI7"/>
    <mergeCell ref="BJ6:BN7"/>
    <mergeCell ref="BO6:BS7"/>
    <mergeCell ref="BT6:BW7"/>
    <mergeCell ref="BJ2:BO2"/>
    <mergeCell ref="AB13:AD13"/>
    <mergeCell ref="A8:B9"/>
    <mergeCell ref="A72:D73"/>
    <mergeCell ref="H72:L72"/>
    <mergeCell ref="N72:P72"/>
    <mergeCell ref="R72:S72"/>
    <mergeCell ref="A66:C66"/>
    <mergeCell ref="T65:X65"/>
    <mergeCell ref="J65:N65"/>
    <mergeCell ref="D65:I65"/>
    <mergeCell ref="A65:C65"/>
    <mergeCell ref="O65:S65"/>
    <mergeCell ref="O66:S66"/>
    <mergeCell ref="T66:X66"/>
    <mergeCell ref="J66:N66"/>
    <mergeCell ref="T64:X64"/>
    <mergeCell ref="J64:N64"/>
    <mergeCell ref="D64:I64"/>
    <mergeCell ref="S70:W70"/>
    <mergeCell ref="J70:R70"/>
    <mergeCell ref="E51:W51"/>
    <mergeCell ref="D66:I66"/>
    <mergeCell ref="Y66:AD66"/>
    <mergeCell ref="A16:B17"/>
    <mergeCell ref="A1:C1"/>
    <mergeCell ref="D1:AG1"/>
    <mergeCell ref="B2:M2"/>
    <mergeCell ref="N2:R2"/>
    <mergeCell ref="A10:B11"/>
    <mergeCell ref="I10:J11"/>
    <mergeCell ref="K10:L11"/>
    <mergeCell ref="M10:N11"/>
    <mergeCell ref="Q6:V7"/>
    <mergeCell ref="Q10:V11"/>
    <mergeCell ref="D10:H10"/>
    <mergeCell ref="D11:H11"/>
    <mergeCell ref="AE8:AF8"/>
    <mergeCell ref="AE9:AF9"/>
    <mergeCell ref="AE10:AF10"/>
    <mergeCell ref="AE11:AF11"/>
    <mergeCell ref="O6:P7"/>
    <mergeCell ref="O8:P9"/>
    <mergeCell ref="O10:P11"/>
    <mergeCell ref="Q8:V9"/>
    <mergeCell ref="W6:AA7"/>
    <mergeCell ref="AB6:AF7"/>
    <mergeCell ref="AC2:AD2"/>
    <mergeCell ref="S2:AB2"/>
    <mergeCell ref="A14:B15"/>
    <mergeCell ref="A12:B13"/>
    <mergeCell ref="I8:J9"/>
    <mergeCell ref="K8:L9"/>
    <mergeCell ref="M8:N9"/>
    <mergeCell ref="A6:B7"/>
    <mergeCell ref="C6:H7"/>
    <mergeCell ref="I6:J7"/>
    <mergeCell ref="K6:L7"/>
    <mergeCell ref="M6:N7"/>
    <mergeCell ref="D8:H8"/>
    <mergeCell ref="D9:H9"/>
    <mergeCell ref="Q12:V13"/>
    <mergeCell ref="W14:AA15"/>
    <mergeCell ref="I14:J15"/>
    <mergeCell ref="K14:L15"/>
    <mergeCell ref="M14:N15"/>
    <mergeCell ref="I12:J13"/>
    <mergeCell ref="K12:L13"/>
    <mergeCell ref="Q18:V19"/>
    <mergeCell ref="D18:H18"/>
    <mergeCell ref="W18:AA19"/>
    <mergeCell ref="I16:J17"/>
    <mergeCell ref="K16:L17"/>
    <mergeCell ref="M16:N17"/>
    <mergeCell ref="AB12:AD12"/>
    <mergeCell ref="A74:D74"/>
    <mergeCell ref="Q16:V17"/>
    <mergeCell ref="AJ16:AJ17"/>
    <mergeCell ref="D12:H12"/>
    <mergeCell ref="I23:J24"/>
    <mergeCell ref="K23:L24"/>
    <mergeCell ref="M23:N24"/>
    <mergeCell ref="A21:B22"/>
    <mergeCell ref="I21:J22"/>
    <mergeCell ref="K21:L22"/>
    <mergeCell ref="M21:N22"/>
    <mergeCell ref="D13:H13"/>
    <mergeCell ref="D14:H14"/>
    <mergeCell ref="D15:H15"/>
    <mergeCell ref="I18:J19"/>
    <mergeCell ref="Q21:V22"/>
    <mergeCell ref="AE22:AF22"/>
    <mergeCell ref="AE23:AF23"/>
    <mergeCell ref="AE24:AF24"/>
    <mergeCell ref="Q23:V24"/>
    <mergeCell ref="A46:D46"/>
    <mergeCell ref="A47:D47"/>
    <mergeCell ref="A52:D55"/>
    <mergeCell ref="AB14:AD14"/>
    <mergeCell ref="A82:AI82"/>
    <mergeCell ref="A59:G59"/>
    <mergeCell ref="B61:C61"/>
    <mergeCell ref="E61:H61"/>
    <mergeCell ref="J61:K61"/>
    <mergeCell ref="M61:AF61"/>
    <mergeCell ref="S71:W71"/>
    <mergeCell ref="J71:R71"/>
    <mergeCell ref="E71:I71"/>
    <mergeCell ref="A71:D71"/>
    <mergeCell ref="A81:D81"/>
    <mergeCell ref="E81:F81"/>
    <mergeCell ref="E70:I70"/>
    <mergeCell ref="A70:D70"/>
    <mergeCell ref="P69:Q69"/>
    <mergeCell ref="T67:X67"/>
    <mergeCell ref="J67:N67"/>
    <mergeCell ref="D67:I67"/>
    <mergeCell ref="A67:C67"/>
    <mergeCell ref="Y67:AD67"/>
    <mergeCell ref="AE66:AJ66"/>
    <mergeCell ref="AE67:AJ67"/>
    <mergeCell ref="AE64:AJ64"/>
    <mergeCell ref="Y65:AD65"/>
    <mergeCell ref="AI79:AJ79"/>
    <mergeCell ref="AT79:BA79"/>
    <mergeCell ref="AI76:AJ76"/>
    <mergeCell ref="BC76:BG76"/>
    <mergeCell ref="G77:N77"/>
    <mergeCell ref="P77:T77"/>
    <mergeCell ref="AW65:BA65"/>
    <mergeCell ref="AN66:AP66"/>
    <mergeCell ref="AQ66:AV66"/>
    <mergeCell ref="AW71:BD71"/>
    <mergeCell ref="AI77:AJ77"/>
    <mergeCell ref="AT77:BA77"/>
    <mergeCell ref="BC77:BG77"/>
    <mergeCell ref="AB76:AC76"/>
    <mergeCell ref="AW67:BA67"/>
    <mergeCell ref="AN70:AQ70"/>
    <mergeCell ref="AR70:AV70"/>
    <mergeCell ref="AW70:BD70"/>
    <mergeCell ref="BC69:BD69"/>
    <mergeCell ref="BB67:BF67"/>
    <mergeCell ref="BG65:BK65"/>
    <mergeCell ref="AN65:AP65"/>
    <mergeCell ref="P80:T80"/>
    <mergeCell ref="BC80:BG80"/>
    <mergeCell ref="E76:N76"/>
    <mergeCell ref="AR76:BA76"/>
    <mergeCell ref="E74:G74"/>
    <mergeCell ref="H74:L74"/>
    <mergeCell ref="M74:S74"/>
    <mergeCell ref="E72:G72"/>
    <mergeCell ref="AL70:AL73"/>
    <mergeCell ref="T72:U72"/>
    <mergeCell ref="T74:AJ74"/>
    <mergeCell ref="E73:AJ73"/>
    <mergeCell ref="AB77:AC77"/>
    <mergeCell ref="AB78:AC78"/>
    <mergeCell ref="AB79:AC79"/>
    <mergeCell ref="BC79:BG79"/>
    <mergeCell ref="BE70:BI70"/>
    <mergeCell ref="G78:N78"/>
    <mergeCell ref="P78:T78"/>
    <mergeCell ref="AI78:AJ78"/>
    <mergeCell ref="AT78:BA78"/>
    <mergeCell ref="BC78:BG78"/>
    <mergeCell ref="G79:N79"/>
    <mergeCell ref="P79:T79"/>
    <mergeCell ref="AL6:AL30"/>
    <mergeCell ref="AL2:AL4"/>
    <mergeCell ref="P37:AJ37"/>
    <mergeCell ref="X42:AD42"/>
    <mergeCell ref="O64:S64"/>
    <mergeCell ref="A56:W56"/>
    <mergeCell ref="G57:W57"/>
    <mergeCell ref="A58:B58"/>
    <mergeCell ref="C58:E58"/>
    <mergeCell ref="Q58:W58"/>
    <mergeCell ref="X47:AD47"/>
    <mergeCell ref="X48:AD48"/>
    <mergeCell ref="A49:D49"/>
    <mergeCell ref="A23:B24"/>
    <mergeCell ref="D22:H22"/>
    <mergeCell ref="D23:H23"/>
    <mergeCell ref="O12:P13"/>
    <mergeCell ref="O14:P15"/>
    <mergeCell ref="O16:P17"/>
    <mergeCell ref="O18:P19"/>
    <mergeCell ref="O21:P22"/>
    <mergeCell ref="O23:P24"/>
    <mergeCell ref="D21:H21"/>
    <mergeCell ref="D24:H24"/>
  </mergeCells>
  <phoneticPr fontId="2"/>
  <conditionalFormatting sqref="A61 D61 I61 M61:AF61">
    <cfRule type="expression" dxfId="83" priority="76">
      <formula>$H$59="□"</formula>
    </cfRule>
  </conditionalFormatting>
  <conditionalFormatting sqref="D66:I66">
    <cfRule type="expression" dxfId="82" priority="42">
      <formula>AND($K$59="□",$N$59="□")</formula>
    </cfRule>
  </conditionalFormatting>
  <conditionalFormatting sqref="E51">
    <cfRule type="cellIs" dxfId="81" priority="75" operator="equal">
      <formula>"支出・財源の合計金額が一致していません。一致するよう再入力してください。"</formula>
    </cfRule>
  </conditionalFormatting>
  <conditionalFormatting sqref="E55">
    <cfRule type="cellIs" dxfId="80" priority="85" operator="equal">
      <formula>"支出・財源の授業料金額が一致していません。一致するよう再入力してください。"</formula>
    </cfRule>
  </conditionalFormatting>
  <conditionalFormatting sqref="E73">
    <cfRule type="cellIs" dxfId="79" priority="44" operator="equal">
      <formula>"予定のアルバイト金額が一致していません。一致するよう再入力してください。"</formula>
    </cfRule>
  </conditionalFormatting>
  <conditionalFormatting sqref="E81:F81 H81">
    <cfRule type="expression" dxfId="78" priority="54">
      <formula>$Y$67=0</formula>
    </cfRule>
  </conditionalFormatting>
  <conditionalFormatting sqref="H46">
    <cfRule type="expression" dxfId="77" priority="274">
      <formula>$AE$46=0</formula>
    </cfRule>
  </conditionalFormatting>
  <conditionalFormatting sqref="H47 N47">
    <cfRule type="expression" dxfId="76" priority="275">
      <formula>$AE$47=0</formula>
    </cfRule>
  </conditionalFormatting>
  <conditionalFormatting sqref="H49 N49">
    <cfRule type="expression" dxfId="75" priority="278">
      <formula>$AE$49=0</formula>
    </cfRule>
  </conditionalFormatting>
  <conditionalFormatting sqref="H72:L72">
    <cfRule type="expression" dxfId="74" priority="49">
      <formula>$J$67=0</formula>
    </cfRule>
  </conditionalFormatting>
  <conditionalFormatting sqref="H74:L74 T74:AI74">
    <cfRule type="expression" dxfId="73" priority="279">
      <formula>$O$67=0</formula>
    </cfRule>
  </conditionalFormatting>
  <conditionalFormatting sqref="J67 AW67">
    <cfRule type="expression" dxfId="72" priority="281">
      <formula>NOT($J$67=$AA$72)</formula>
    </cfRule>
  </conditionalFormatting>
  <conditionalFormatting sqref="J66:N66">
    <cfRule type="expression" dxfId="71" priority="41">
      <formula>$D$61="□"</formula>
    </cfRule>
  </conditionalFormatting>
  <conditionalFormatting sqref="J70:R70">
    <cfRule type="expression" dxfId="70" priority="53">
      <formula>$D$65=0</formula>
    </cfRule>
  </conditionalFormatting>
  <conditionalFormatting sqref="J71:R71">
    <cfRule type="expression" dxfId="69" priority="51">
      <formula>$D$66=0</formula>
    </cfRule>
  </conditionalFormatting>
  <conditionalFormatting sqref="N72:P72">
    <cfRule type="expression" dxfId="68" priority="48">
      <formula>$J$67=0</formula>
    </cfRule>
  </conditionalFormatting>
  <conditionalFormatting sqref="O54">
    <cfRule type="expression" dxfId="67" priority="65">
      <formula>$X$58="ダブルディグリー（慶應での授業料負担なし）"</formula>
    </cfRule>
  </conditionalFormatting>
  <conditionalFormatting sqref="O66">
    <cfRule type="expression" dxfId="66" priority="40">
      <formula>$I$61="□"</formula>
    </cfRule>
  </conditionalFormatting>
  <conditionalFormatting sqref="R48:V48">
    <cfRule type="expression" dxfId="65" priority="11">
      <formula>$AE$48=0</formula>
    </cfRule>
  </conditionalFormatting>
  <conditionalFormatting sqref="T72:U72">
    <cfRule type="cellIs" dxfId="64" priority="46" operator="greaterThan">
      <formula>28</formula>
    </cfRule>
    <cfRule type="expression" dxfId="63" priority="47">
      <formula>$J$67=0</formula>
    </cfRule>
  </conditionalFormatting>
  <conditionalFormatting sqref="T66:X66">
    <cfRule type="expression" dxfId="62" priority="280">
      <formula>AND($T$59="□",$AA$59="□")</formula>
    </cfRule>
  </conditionalFormatting>
  <conditionalFormatting sqref="X70">
    <cfRule type="expression" dxfId="61" priority="52">
      <formula>$D$65=0</formula>
    </cfRule>
  </conditionalFormatting>
  <conditionalFormatting sqref="X71:AI71">
    <cfRule type="expression" dxfId="60" priority="50">
      <formula>$D$66=0</formula>
    </cfRule>
  </conditionalFormatting>
  <conditionalFormatting sqref="Y66">
    <cfRule type="expression" dxfId="59" priority="39">
      <formula>$A$61="□"</formula>
    </cfRule>
  </conditionalFormatting>
  <conditionalFormatting sqref="AA72">
    <cfRule type="expression" dxfId="58" priority="43">
      <formula>NOT($J$67=$AA$72)</formula>
    </cfRule>
    <cfRule type="expression" dxfId="57" priority="45">
      <formula>$J$67=0</formula>
    </cfRule>
  </conditionalFormatting>
  <conditionalFormatting sqref="AB40:AC40">
    <cfRule type="expression" dxfId="56" priority="22">
      <formula>$I$40="□"</formula>
    </cfRule>
  </conditionalFormatting>
  <conditionalFormatting sqref="AR76 BM76:BM79 BO76:BO79 BR76:BR79 BW76:BW79 BC76:BG80 AT77:BA79">
    <cfRule type="expression" dxfId="55" priority="6">
      <formula>$BG$67=0</formula>
    </cfRule>
  </conditionalFormatting>
  <conditionalFormatting sqref="AR51:BH51">
    <cfRule type="cellIs" dxfId="54" priority="15" operator="equal">
      <formula>"支出・財源の合計金額が一致していません。一致するよう再入力してください。"</formula>
    </cfRule>
  </conditionalFormatting>
  <conditionalFormatting sqref="AR55:BH55">
    <cfRule type="cellIs" dxfId="53" priority="16" operator="equal">
      <formula>"支出・財源の授業料金額が一致していません。一致するよう再入力してください。"</formula>
    </cfRule>
  </conditionalFormatting>
  <conditionalFormatting sqref="BK76:BK79">
    <cfRule type="expression" dxfId="52" priority="7">
      <formula>$BG$67=0</formula>
    </cfRule>
  </conditionalFormatting>
  <dataValidations count="8">
    <dataValidation type="list" allowBlank="1" showInputMessage="1" showErrorMessage="1" sqref="I4" xr:uid="{C3C238AF-E2C3-4CCB-B8EA-61D6A5FC6587}">
      <formula1>"春, 秋"</formula1>
    </dataValidation>
    <dataValidation type="list" allowBlank="1" showInputMessage="1" showErrorMessage="1" prompt="留学にかかる経費の支弁者に〇を記入してください。" sqref="I18 I8 I10 I12 I14 I16 I21 I23 AV21 AV8 AV10 AV12 AV23 AV14" xr:uid="{9A733B05-BCCD-413B-9FBB-1CB7BE5BC8A1}">
      <formula1>"○"</formula1>
    </dataValidation>
    <dataValidation type="list" allowBlank="1" showInputMessage="1" showErrorMessage="1" sqref="AA59 A82 I61 D61 N59:O59 AA33:AA34 K58:K59 H26 T59 BE29:BE32 P33:P34 AX58 BI34 AN61 I29:I33 AU26 BL33 A61:A62 BF33 K33 I38:I40 AV29:AV33 H58:H59 AX33 R29:R32 AV38:AV40 V34 BN33:BN34 BC33:BC34 Y33 S33 AU58" xr:uid="{702B956F-2369-470E-9AB7-C43C2198231C}">
      <formula1>"□, ☑"</formula1>
    </dataValidation>
    <dataValidation type="custom" allowBlank="1" showInputMessage="1" showErrorMessage="1" error="ダブルディグリー生の入力欄です。" sqref="O54 BB54" xr:uid="{ED6DA1CD-CD77-40E3-AF00-8B5D9D743E64}">
      <formula1>W58="ダブルディグリー（慶應での授業料負担なし）"</formula1>
    </dataValidation>
    <dataValidation type="list" allowBlank="1" showInputMessage="1" showErrorMessage="1" sqref="AI76:AJ79 BW76:BW79" xr:uid="{265838AF-6935-42A5-8C5B-243F8412E2E7}">
      <formula1>"あり,なし"</formula1>
    </dataValidation>
    <dataValidation type="list" allowBlank="1" showInputMessage="1" showErrorMessage="1" sqref="K35:M36 AX35:AZ36" xr:uid="{32BEF37A-37A1-490D-85E8-D1F2496FD61B}">
      <formula1>"～14,15～19,20～24,25～29,30～34,35～39,40～44,45～49,50～"</formula1>
    </dataValidation>
    <dataValidation type="list" allowBlank="1" showInputMessage="1" showErrorMessage="1" sqref="Z36:AD36 BM36:BQ36" xr:uid="{2076AB13-995B-4F3C-B938-AEA08F2D8818}">
      <formula1>"あり（共同使用）,あり（部屋備え付け）"</formula1>
    </dataValidation>
    <dataValidation type="list" allowBlank="1" showInputMessage="1" showErrorMessage="1" sqref="S36 AG36 BF36 BT36" xr:uid="{4FBC817B-4AF6-483A-BD18-40A1C7CC1F9A}">
      <formula1>"あり（共同使用）,あり（部屋備え付け）,なし"</formula1>
    </dataValidation>
  </dataValidations>
  <printOptions horizontalCentered="1" verticalCentered="1"/>
  <pageMargins left="0.19685039370078741" right="0.19685039370078741" top="0.23622047244094491" bottom="0.15748031496062992" header="0.23622047244094491" footer="0.15748031496062992"/>
  <pageSetup paperSize="9" scale="5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E60C8C-7EA7-48D9-A23B-8E73A651E38B}">
          <x14:formula1>
            <xm:f>選択肢!$B$4:$B$23</xm:f>
          </x14:formula1>
          <xm:sqref>X58</xm:sqref>
        </x14:dataValidation>
        <x14:dataValidation type="list" allowBlank="1" showInputMessage="1" showErrorMessage="1" xr:uid="{4F596E94-841D-4684-8746-68CF85A1AD11}">
          <x14:formula1>
            <xm:f>選択肢!$B$1:$B$23</xm:f>
          </x14:formula1>
          <xm:sqref>BJ58:BU58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00B6-B0C6-43B2-8421-D911AD2CDE5A}">
  <sheetPr>
    <tabColor theme="0"/>
    <pageSetUpPr fitToPage="1"/>
  </sheetPr>
  <dimension ref="A1:G63"/>
  <sheetViews>
    <sheetView view="pageBreakPreview" zoomScale="60" zoomScaleNormal="100" zoomScalePageLayoutView="75" workbookViewId="0">
      <selection activeCell="B8" sqref="B8:G9"/>
    </sheetView>
  </sheetViews>
  <sheetFormatPr defaultColWidth="13" defaultRowHeight="16.5" x14ac:dyDescent="0.25"/>
  <cols>
    <col min="1" max="1" width="14" style="113" customWidth="1"/>
    <col min="2" max="2" width="21.625" style="113" customWidth="1"/>
    <col min="3" max="3" width="38.5" style="113" customWidth="1"/>
    <col min="4" max="4" width="9.625" style="113" bestFit="1" customWidth="1"/>
    <col min="5" max="5" width="32.625" style="113" customWidth="1"/>
    <col min="6" max="6" width="8" style="113" customWidth="1"/>
    <col min="7" max="7" width="26.125" style="113" customWidth="1"/>
    <col min="8" max="16384" width="13" style="113"/>
  </cols>
  <sheetData>
    <row r="1" spans="1:7" s="128" customFormat="1" ht="36.75" customHeight="1" x14ac:dyDescent="0.15">
      <c r="A1" s="111" t="s">
        <v>262</v>
      </c>
      <c r="B1" s="111"/>
      <c r="C1" s="1366" t="s">
        <v>263</v>
      </c>
      <c r="D1" s="1366"/>
      <c r="E1" s="1366"/>
      <c r="F1" s="1366"/>
      <c r="G1" s="111"/>
    </row>
    <row r="2" spans="1:7" ht="35.25" customHeight="1" x14ac:dyDescent="0.25">
      <c r="A2" s="129" t="str">
        <f>選択肢!B67</f>
        <v>2026年4月時点</v>
      </c>
      <c r="B2" s="126" t="s">
        <v>264</v>
      </c>
      <c r="C2" s="127" t="str">
        <f>IF(大学院新入生チェックリスト!C2="","チェックリストに入力してください。",大学院新入生チェックリスト!C2)</f>
        <v>チェックリストに入力してください。</v>
      </c>
      <c r="D2" s="126" t="s">
        <v>1</v>
      </c>
      <c r="E2" s="127" t="str">
        <f>IF(大学院新入生チェックリスト!E2="","チェックリストに入力してください。",大学院新入生チェックリスト!E2)</f>
        <v>チェックリストに入力してください。</v>
      </c>
      <c r="F2" s="112" t="s">
        <v>265</v>
      </c>
      <c r="G2" s="130">
        <f ca="1">TODAY()</f>
        <v>46048</v>
      </c>
    </row>
    <row r="3" spans="1:7" ht="23.25" customHeight="1" x14ac:dyDescent="0.25">
      <c r="A3" s="1367" t="s">
        <v>2</v>
      </c>
      <c r="B3" s="126" t="s">
        <v>3</v>
      </c>
      <c r="C3" s="127" t="str">
        <f>IF(大学院新入生チェックリスト!C3="","チェックリストに入力してください。",大学院新入生チェックリスト!C3)</f>
        <v>チェックリストに入力してください。</v>
      </c>
      <c r="D3" s="1369" t="s">
        <v>4</v>
      </c>
      <c r="E3" s="1371" t="str">
        <f>IF(大学院新入生チェックリスト!E3="","チェックリストに入力してください。",大学院新入生チェックリスト!E3)</f>
        <v>チェックリストに入力してください。</v>
      </c>
      <c r="F3" s="1372"/>
      <c r="G3" s="1373"/>
    </row>
    <row r="4" spans="1:7" ht="23.25" customHeight="1" x14ac:dyDescent="0.25">
      <c r="A4" s="1368"/>
      <c r="B4" s="126" t="s">
        <v>5</v>
      </c>
      <c r="C4" s="127" t="str">
        <f>IF(大学院新入生チェックリスト!C4="","チェックリストに入力してください。",大学院新入生チェックリスト!C4)</f>
        <v>チェックリストに入力してください。</v>
      </c>
      <c r="D4" s="1370"/>
      <c r="E4" s="1374"/>
      <c r="F4" s="1375"/>
      <c r="G4" s="1376"/>
    </row>
    <row r="5" spans="1:7" ht="21.75" customHeight="1" x14ac:dyDescent="0.25">
      <c r="A5" s="1378" t="s">
        <v>552</v>
      </c>
      <c r="B5" s="1378"/>
      <c r="C5" s="1378"/>
      <c r="D5" s="1378"/>
      <c r="E5" s="1378"/>
      <c r="F5" s="1378"/>
      <c r="G5" s="1378"/>
    </row>
    <row r="6" spans="1:7" x14ac:dyDescent="0.25">
      <c r="A6" s="133" t="s">
        <v>266</v>
      </c>
      <c r="C6" s="115"/>
      <c r="D6" s="132"/>
      <c r="E6" s="115"/>
    </row>
    <row r="7" spans="1:7" x14ac:dyDescent="0.25">
      <c r="B7" s="134" t="s">
        <v>267</v>
      </c>
      <c r="C7" s="135">
        <f>LEN(B8)</f>
        <v>0</v>
      </c>
      <c r="D7" s="1377" t="str">
        <f>IF(C7&gt;90, "指定文字数を超えています。","エラーがある場合は表示されます。")</f>
        <v>エラーがある場合は表示されます。</v>
      </c>
      <c r="E7" s="1377"/>
    </row>
    <row r="8" spans="1:7" ht="21.75" customHeight="1" x14ac:dyDescent="0.25">
      <c r="A8" s="1358" t="s">
        <v>268</v>
      </c>
      <c r="B8" s="1360"/>
      <c r="C8" s="1361"/>
      <c r="D8" s="1361"/>
      <c r="E8" s="1361"/>
      <c r="F8" s="1361"/>
      <c r="G8" s="1362"/>
    </row>
    <row r="9" spans="1:7" ht="21.75" customHeight="1" x14ac:dyDescent="0.25">
      <c r="A9" s="1359"/>
      <c r="B9" s="1363"/>
      <c r="C9" s="1364"/>
      <c r="D9" s="1364"/>
      <c r="E9" s="1364"/>
      <c r="F9" s="1364"/>
      <c r="G9" s="1365"/>
    </row>
    <row r="10" spans="1:7" x14ac:dyDescent="0.25">
      <c r="A10" s="136"/>
      <c r="B10" s="134" t="s">
        <v>269</v>
      </c>
      <c r="C10" s="137">
        <f>LEN(B11)</f>
        <v>0</v>
      </c>
      <c r="D10" s="1377" t="str">
        <f>IF(C10&gt;300, "指定文字数を超えています。","エラーがある場合は表示されます。")</f>
        <v>エラーがある場合は表示されます。</v>
      </c>
      <c r="E10" s="1377"/>
      <c r="F10" s="138"/>
      <c r="G10" s="138"/>
    </row>
    <row r="11" spans="1:7" ht="21.75" customHeight="1" x14ac:dyDescent="0.25">
      <c r="A11" s="1379" t="s">
        <v>270</v>
      </c>
      <c r="B11" s="1360"/>
      <c r="C11" s="1383"/>
      <c r="D11" s="1383"/>
      <c r="E11" s="1383"/>
      <c r="F11" s="1383"/>
      <c r="G11" s="1384"/>
    </row>
    <row r="12" spans="1:7" ht="21.75" customHeight="1" x14ac:dyDescent="0.25">
      <c r="A12" s="1380"/>
      <c r="B12" s="1385"/>
      <c r="C12" s="1386"/>
      <c r="D12" s="1386"/>
      <c r="E12" s="1386"/>
      <c r="F12" s="1386"/>
      <c r="G12" s="1387"/>
    </row>
    <row r="13" spans="1:7" ht="21.75" customHeight="1" x14ac:dyDescent="0.25">
      <c r="A13" s="1380"/>
      <c r="B13" s="1385"/>
      <c r="C13" s="1386"/>
      <c r="D13" s="1386"/>
      <c r="E13" s="1386"/>
      <c r="F13" s="1386"/>
      <c r="G13" s="1387"/>
    </row>
    <row r="14" spans="1:7" ht="21.75" customHeight="1" x14ac:dyDescent="0.25">
      <c r="A14" s="1380"/>
      <c r="B14" s="1385"/>
      <c r="C14" s="1386"/>
      <c r="D14" s="1386"/>
      <c r="E14" s="1386"/>
      <c r="F14" s="1386"/>
      <c r="G14" s="1387"/>
    </row>
    <row r="15" spans="1:7" ht="21.75" customHeight="1" x14ac:dyDescent="0.25">
      <c r="A15" s="1380"/>
      <c r="B15" s="1385"/>
      <c r="C15" s="1386"/>
      <c r="D15" s="1386"/>
      <c r="E15" s="1386"/>
      <c r="F15" s="1386"/>
      <c r="G15" s="1387"/>
    </row>
    <row r="16" spans="1:7" ht="21.75" customHeight="1" x14ac:dyDescent="0.25">
      <c r="A16" s="1380"/>
      <c r="B16" s="1385"/>
      <c r="C16" s="1386"/>
      <c r="D16" s="1386"/>
      <c r="E16" s="1386"/>
      <c r="F16" s="1386"/>
      <c r="G16" s="1387"/>
    </row>
    <row r="17" spans="1:7" ht="21.75" customHeight="1" x14ac:dyDescent="0.25">
      <c r="A17" s="1380"/>
      <c r="B17" s="1385"/>
      <c r="C17" s="1386"/>
      <c r="D17" s="1386"/>
      <c r="E17" s="1386"/>
      <c r="F17" s="1386"/>
      <c r="G17" s="1387"/>
    </row>
    <row r="18" spans="1:7" ht="21.75" customHeight="1" x14ac:dyDescent="0.25">
      <c r="A18" s="1381"/>
      <c r="B18" s="1385"/>
      <c r="C18" s="1386"/>
      <c r="D18" s="1386"/>
      <c r="E18" s="1386"/>
      <c r="F18" s="1386"/>
      <c r="G18" s="1387"/>
    </row>
    <row r="19" spans="1:7" ht="21.75" customHeight="1" x14ac:dyDescent="0.25">
      <c r="A19" s="1381"/>
      <c r="B19" s="1385"/>
      <c r="C19" s="1386"/>
      <c r="D19" s="1386"/>
      <c r="E19" s="1386"/>
      <c r="F19" s="1386"/>
      <c r="G19" s="1387"/>
    </row>
    <row r="20" spans="1:7" ht="21.75" customHeight="1" x14ac:dyDescent="0.25">
      <c r="A20" s="1382"/>
      <c r="B20" s="1388"/>
      <c r="C20" s="1389"/>
      <c r="D20" s="1389"/>
      <c r="E20" s="1389"/>
      <c r="F20" s="1389"/>
      <c r="G20" s="1390"/>
    </row>
    <row r="21" spans="1:7" x14ac:dyDescent="0.25">
      <c r="A21" s="114"/>
      <c r="B21" s="134" t="s">
        <v>269</v>
      </c>
      <c r="C21" s="137">
        <f>LEN(B22)</f>
        <v>0</v>
      </c>
      <c r="D21" s="1377" t="str">
        <f>IF(C21&gt;300, "指定文字数を超えています。","エラーがある場合は表示されます。")</f>
        <v>エラーがある場合は表示されます。</v>
      </c>
      <c r="E21" s="1377"/>
      <c r="F21" s="139"/>
      <c r="G21" s="139"/>
    </row>
    <row r="22" spans="1:7" ht="21.75" customHeight="1" x14ac:dyDescent="0.25">
      <c r="A22" s="1379" t="s">
        <v>271</v>
      </c>
      <c r="B22" s="1360"/>
      <c r="C22" s="1383"/>
      <c r="D22" s="1383"/>
      <c r="E22" s="1383"/>
      <c r="F22" s="1383"/>
      <c r="G22" s="1384"/>
    </row>
    <row r="23" spans="1:7" ht="21.75" customHeight="1" x14ac:dyDescent="0.25">
      <c r="A23" s="1380"/>
      <c r="B23" s="1385"/>
      <c r="C23" s="1386"/>
      <c r="D23" s="1386"/>
      <c r="E23" s="1386"/>
      <c r="F23" s="1386"/>
      <c r="G23" s="1387"/>
    </row>
    <row r="24" spans="1:7" ht="21.75" customHeight="1" x14ac:dyDescent="0.25">
      <c r="A24" s="1380"/>
      <c r="B24" s="1385"/>
      <c r="C24" s="1386"/>
      <c r="D24" s="1386"/>
      <c r="E24" s="1386"/>
      <c r="F24" s="1386"/>
      <c r="G24" s="1387"/>
    </row>
    <row r="25" spans="1:7" ht="21.75" customHeight="1" x14ac:dyDescent="0.25">
      <c r="A25" s="1380"/>
      <c r="B25" s="1385"/>
      <c r="C25" s="1386"/>
      <c r="D25" s="1386"/>
      <c r="E25" s="1386"/>
      <c r="F25" s="1386"/>
      <c r="G25" s="1387"/>
    </row>
    <row r="26" spans="1:7" ht="21.75" customHeight="1" x14ac:dyDescent="0.25">
      <c r="A26" s="1380"/>
      <c r="B26" s="1385"/>
      <c r="C26" s="1386"/>
      <c r="D26" s="1386"/>
      <c r="E26" s="1386"/>
      <c r="F26" s="1386"/>
      <c r="G26" s="1387"/>
    </row>
    <row r="27" spans="1:7" ht="21.75" customHeight="1" x14ac:dyDescent="0.25">
      <c r="A27" s="1380"/>
      <c r="B27" s="1385"/>
      <c r="C27" s="1386"/>
      <c r="D27" s="1386"/>
      <c r="E27" s="1386"/>
      <c r="F27" s="1386"/>
      <c r="G27" s="1387"/>
    </row>
    <row r="28" spans="1:7" ht="21.75" customHeight="1" x14ac:dyDescent="0.25">
      <c r="A28" s="1380"/>
      <c r="B28" s="1385"/>
      <c r="C28" s="1386"/>
      <c r="D28" s="1386"/>
      <c r="E28" s="1386"/>
      <c r="F28" s="1386"/>
      <c r="G28" s="1387"/>
    </row>
    <row r="29" spans="1:7" ht="21.75" customHeight="1" x14ac:dyDescent="0.25">
      <c r="A29" s="1381"/>
      <c r="B29" s="1385"/>
      <c r="C29" s="1386"/>
      <c r="D29" s="1386"/>
      <c r="E29" s="1386"/>
      <c r="F29" s="1386"/>
      <c r="G29" s="1387"/>
    </row>
    <row r="30" spans="1:7" ht="21.75" customHeight="1" x14ac:dyDescent="0.25">
      <c r="A30" s="1381"/>
      <c r="B30" s="1385"/>
      <c r="C30" s="1386"/>
      <c r="D30" s="1386"/>
      <c r="E30" s="1386"/>
      <c r="F30" s="1386"/>
      <c r="G30" s="1387"/>
    </row>
    <row r="31" spans="1:7" ht="21.75" customHeight="1" x14ac:dyDescent="0.25">
      <c r="A31" s="1382"/>
      <c r="B31" s="1388"/>
      <c r="C31" s="1389"/>
      <c r="D31" s="1389"/>
      <c r="E31" s="1389"/>
      <c r="F31" s="1389"/>
      <c r="G31" s="1390"/>
    </row>
    <row r="32" spans="1:7" x14ac:dyDescent="0.25">
      <c r="A32" s="114"/>
      <c r="B32" s="134" t="s">
        <v>272</v>
      </c>
      <c r="C32" s="137">
        <f>LEN(B33)</f>
        <v>0</v>
      </c>
      <c r="D32" s="1377" t="str">
        <f>IF(C32&gt;500, "指定文字数を超えています。","エラーがある場合は表示されます。")</f>
        <v>エラーがある場合は表示されます。</v>
      </c>
      <c r="E32" s="1377"/>
      <c r="F32" s="139"/>
      <c r="G32" s="139"/>
    </row>
    <row r="33" spans="1:7" ht="18" customHeight="1" x14ac:dyDescent="0.25">
      <c r="A33" s="1379" t="s">
        <v>273</v>
      </c>
      <c r="B33" s="1360"/>
      <c r="C33" s="1383"/>
      <c r="D33" s="1383"/>
      <c r="E33" s="1383"/>
      <c r="F33" s="1383"/>
      <c r="G33" s="1384"/>
    </row>
    <row r="34" spans="1:7" ht="18" customHeight="1" x14ac:dyDescent="0.25">
      <c r="A34" s="1395"/>
      <c r="B34" s="1391"/>
      <c r="C34" s="1386"/>
      <c r="D34" s="1386"/>
      <c r="E34" s="1386"/>
      <c r="F34" s="1386"/>
      <c r="G34" s="1387"/>
    </row>
    <row r="35" spans="1:7" ht="18" customHeight="1" x14ac:dyDescent="0.25">
      <c r="A35" s="1380"/>
      <c r="B35" s="1385"/>
      <c r="C35" s="1386"/>
      <c r="D35" s="1386"/>
      <c r="E35" s="1386"/>
      <c r="F35" s="1386"/>
      <c r="G35" s="1387"/>
    </row>
    <row r="36" spans="1:7" ht="18" customHeight="1" x14ac:dyDescent="0.25">
      <c r="A36" s="1380"/>
      <c r="B36" s="1385"/>
      <c r="C36" s="1386"/>
      <c r="D36" s="1386"/>
      <c r="E36" s="1386"/>
      <c r="F36" s="1386"/>
      <c r="G36" s="1387"/>
    </row>
    <row r="37" spans="1:7" ht="18" customHeight="1" x14ac:dyDescent="0.25">
      <c r="A37" s="1380"/>
      <c r="B37" s="1385"/>
      <c r="C37" s="1386"/>
      <c r="D37" s="1386"/>
      <c r="E37" s="1386"/>
      <c r="F37" s="1386"/>
      <c r="G37" s="1387"/>
    </row>
    <row r="38" spans="1:7" ht="18" customHeight="1" x14ac:dyDescent="0.25">
      <c r="A38" s="1380"/>
      <c r="B38" s="1385"/>
      <c r="C38" s="1386"/>
      <c r="D38" s="1386"/>
      <c r="E38" s="1386"/>
      <c r="F38" s="1386"/>
      <c r="G38" s="1387"/>
    </row>
    <row r="39" spans="1:7" ht="18" customHeight="1" x14ac:dyDescent="0.25">
      <c r="A39" s="1380"/>
      <c r="B39" s="1385"/>
      <c r="C39" s="1386"/>
      <c r="D39" s="1386"/>
      <c r="E39" s="1386"/>
      <c r="F39" s="1386"/>
      <c r="G39" s="1387"/>
    </row>
    <row r="40" spans="1:7" ht="18" customHeight="1" x14ac:dyDescent="0.25">
      <c r="A40" s="1380"/>
      <c r="B40" s="1385"/>
      <c r="C40" s="1386"/>
      <c r="D40" s="1386"/>
      <c r="E40" s="1386"/>
      <c r="F40" s="1386"/>
      <c r="G40" s="1387"/>
    </row>
    <row r="41" spans="1:7" ht="18" customHeight="1" x14ac:dyDescent="0.25">
      <c r="A41" s="1380"/>
      <c r="B41" s="1385"/>
      <c r="C41" s="1386"/>
      <c r="D41" s="1386"/>
      <c r="E41" s="1386"/>
      <c r="F41" s="1386"/>
      <c r="G41" s="1387"/>
    </row>
    <row r="42" spans="1:7" ht="18" customHeight="1" x14ac:dyDescent="0.25">
      <c r="A42" s="1380"/>
      <c r="B42" s="1385"/>
      <c r="C42" s="1386"/>
      <c r="D42" s="1386"/>
      <c r="E42" s="1386"/>
      <c r="F42" s="1386"/>
      <c r="G42" s="1387"/>
    </row>
    <row r="43" spans="1:7" ht="18" customHeight="1" x14ac:dyDescent="0.25">
      <c r="A43" s="1380"/>
      <c r="B43" s="1385"/>
      <c r="C43" s="1386"/>
      <c r="D43" s="1386"/>
      <c r="E43" s="1386"/>
      <c r="F43" s="1386"/>
      <c r="G43" s="1387"/>
    </row>
    <row r="44" spans="1:7" ht="18" customHeight="1" x14ac:dyDescent="0.25">
      <c r="A44" s="1381"/>
      <c r="B44" s="1385"/>
      <c r="C44" s="1386"/>
      <c r="D44" s="1386"/>
      <c r="E44" s="1386"/>
      <c r="F44" s="1386"/>
      <c r="G44" s="1387"/>
    </row>
    <row r="45" spans="1:7" ht="18" customHeight="1" x14ac:dyDescent="0.25">
      <c r="A45" s="1382"/>
      <c r="B45" s="1388"/>
      <c r="C45" s="1389"/>
      <c r="D45" s="1389"/>
      <c r="E45" s="1389"/>
      <c r="F45" s="1389"/>
      <c r="G45" s="1390"/>
    </row>
    <row r="46" spans="1:7" x14ac:dyDescent="0.25">
      <c r="A46" s="114"/>
      <c r="B46" s="134" t="s">
        <v>274</v>
      </c>
      <c r="C46" s="137">
        <f>LEN(B47)</f>
        <v>0</v>
      </c>
      <c r="D46" s="1377" t="str">
        <f>IF(C46&gt;200, "指定文字数を超えています。","エラーがある場合は表示されます。")</f>
        <v>エラーがある場合は表示されます。</v>
      </c>
      <c r="E46" s="1377"/>
      <c r="F46" s="139"/>
      <c r="G46" s="139"/>
    </row>
    <row r="47" spans="1:7" ht="37.5" customHeight="1" x14ac:dyDescent="0.25">
      <c r="A47" s="1379" t="s">
        <v>275</v>
      </c>
      <c r="B47" s="1360"/>
      <c r="C47" s="1383"/>
      <c r="D47" s="1383"/>
      <c r="E47" s="1383"/>
      <c r="F47" s="1383"/>
      <c r="G47" s="1384"/>
    </row>
    <row r="48" spans="1:7" ht="37.5" customHeight="1" x14ac:dyDescent="0.25">
      <c r="A48" s="1380"/>
      <c r="B48" s="1385"/>
      <c r="C48" s="1386"/>
      <c r="D48" s="1386"/>
      <c r="E48" s="1386"/>
      <c r="F48" s="1386"/>
      <c r="G48" s="1387"/>
    </row>
    <row r="49" spans="1:7" ht="37.5" customHeight="1" x14ac:dyDescent="0.25">
      <c r="A49" s="1381"/>
      <c r="B49" s="1385"/>
      <c r="C49" s="1386"/>
      <c r="D49" s="1386"/>
      <c r="E49" s="1386"/>
      <c r="F49" s="1386"/>
      <c r="G49" s="1387"/>
    </row>
    <row r="50" spans="1:7" ht="37.5" customHeight="1" x14ac:dyDescent="0.25">
      <c r="A50" s="1382"/>
      <c r="B50" s="1388"/>
      <c r="C50" s="1389"/>
      <c r="D50" s="1389"/>
      <c r="E50" s="1389"/>
      <c r="F50" s="1389"/>
      <c r="G50" s="1390"/>
    </row>
    <row r="52" spans="1:7" x14ac:dyDescent="0.25">
      <c r="A52" s="133" t="s">
        <v>276</v>
      </c>
    </row>
    <row r="53" spans="1:7" x14ac:dyDescent="0.25">
      <c r="A53" s="113" t="s">
        <v>277</v>
      </c>
      <c r="B53" s="140"/>
      <c r="C53" s="140"/>
      <c r="D53" s="140"/>
      <c r="E53" s="140"/>
    </row>
    <row r="54" spans="1:7" x14ac:dyDescent="0.25">
      <c r="A54" s="113" t="s">
        <v>278</v>
      </c>
      <c r="B54" s="140"/>
      <c r="C54" s="140"/>
      <c r="D54" s="140"/>
      <c r="E54" s="140"/>
    </row>
    <row r="55" spans="1:7" ht="21.75" customHeight="1" x14ac:dyDescent="0.25">
      <c r="A55" s="1360"/>
      <c r="B55" s="1361"/>
      <c r="C55" s="1361"/>
      <c r="D55" s="1361"/>
      <c r="E55" s="1361"/>
      <c r="F55" s="1361"/>
      <c r="G55" s="1362"/>
    </row>
    <row r="56" spans="1:7" ht="21.75" customHeight="1" x14ac:dyDescent="0.25">
      <c r="A56" s="1391"/>
      <c r="B56" s="1392"/>
      <c r="C56" s="1392"/>
      <c r="D56" s="1392"/>
      <c r="E56" s="1392"/>
      <c r="F56" s="1392"/>
      <c r="G56" s="1393"/>
    </row>
    <row r="57" spans="1:7" ht="21.75" customHeight="1" x14ac:dyDescent="0.25">
      <c r="A57" s="1391"/>
      <c r="B57" s="1392"/>
      <c r="C57" s="1392"/>
      <c r="D57" s="1392"/>
      <c r="E57" s="1392"/>
      <c r="F57" s="1392"/>
      <c r="G57" s="1393"/>
    </row>
    <row r="58" spans="1:7" ht="21.75" customHeight="1" x14ac:dyDescent="0.25">
      <c r="A58" s="1391"/>
      <c r="B58" s="1392"/>
      <c r="C58" s="1392"/>
      <c r="D58" s="1392"/>
      <c r="E58" s="1392"/>
      <c r="F58" s="1392"/>
      <c r="G58" s="1393"/>
    </row>
    <row r="59" spans="1:7" ht="21.75" customHeight="1" x14ac:dyDescent="0.25">
      <c r="A59" s="1394"/>
      <c r="B59" s="1392"/>
      <c r="C59" s="1392"/>
      <c r="D59" s="1392"/>
      <c r="E59" s="1392"/>
      <c r="F59" s="1392"/>
      <c r="G59" s="1393"/>
    </row>
    <row r="60" spans="1:7" ht="21.75" customHeight="1" x14ac:dyDescent="0.25">
      <c r="A60" s="1394"/>
      <c r="B60" s="1392"/>
      <c r="C60" s="1392"/>
      <c r="D60" s="1392"/>
      <c r="E60" s="1392"/>
      <c r="F60" s="1392"/>
      <c r="G60" s="1393"/>
    </row>
    <row r="61" spans="1:7" ht="21.75" customHeight="1" x14ac:dyDescent="0.25">
      <c r="A61" s="1394"/>
      <c r="B61" s="1392"/>
      <c r="C61" s="1392"/>
      <c r="D61" s="1392"/>
      <c r="E61" s="1392"/>
      <c r="F61" s="1392"/>
      <c r="G61" s="1393"/>
    </row>
    <row r="62" spans="1:7" ht="21.75" customHeight="1" x14ac:dyDescent="0.25">
      <c r="A62" s="1394"/>
      <c r="B62" s="1392"/>
      <c r="C62" s="1392"/>
      <c r="D62" s="1392"/>
      <c r="E62" s="1392"/>
      <c r="F62" s="1392"/>
      <c r="G62" s="1393"/>
    </row>
    <row r="63" spans="1:7" ht="21.75" customHeight="1" x14ac:dyDescent="0.25">
      <c r="A63" s="1363"/>
      <c r="B63" s="1364"/>
      <c r="C63" s="1364"/>
      <c r="D63" s="1364"/>
      <c r="E63" s="1364"/>
      <c r="F63" s="1364"/>
      <c r="G63" s="1365"/>
    </row>
  </sheetData>
  <sheetProtection password="C7E8" sheet="1" formatRows="0"/>
  <mergeCells count="21">
    <mergeCell ref="A55:G63"/>
    <mergeCell ref="D32:E32"/>
    <mergeCell ref="A33:A45"/>
    <mergeCell ref="B33:G45"/>
    <mergeCell ref="D46:E46"/>
    <mergeCell ref="A47:A50"/>
    <mergeCell ref="B47:G50"/>
    <mergeCell ref="D10:E10"/>
    <mergeCell ref="A11:A20"/>
    <mergeCell ref="B11:G20"/>
    <mergeCell ref="D21:E21"/>
    <mergeCell ref="A22:A31"/>
    <mergeCell ref="B22:G31"/>
    <mergeCell ref="A8:A9"/>
    <mergeCell ref="B8:G9"/>
    <mergeCell ref="C1:F1"/>
    <mergeCell ref="A3:A4"/>
    <mergeCell ref="D3:D4"/>
    <mergeCell ref="E3:G4"/>
    <mergeCell ref="D7:E7"/>
    <mergeCell ref="A5:G5"/>
  </mergeCells>
  <phoneticPr fontId="2"/>
  <conditionalFormatting sqref="C7">
    <cfRule type="cellIs" dxfId="51" priority="9" operator="greaterThan">
      <formula>90</formula>
    </cfRule>
  </conditionalFormatting>
  <conditionalFormatting sqref="C10">
    <cfRule type="cellIs" dxfId="50" priority="8" operator="greaterThan">
      <formula>300</formula>
    </cfRule>
  </conditionalFormatting>
  <conditionalFormatting sqref="C21">
    <cfRule type="cellIs" dxfId="49" priority="6" operator="greaterThan">
      <formula>300</formula>
    </cfRule>
  </conditionalFormatting>
  <conditionalFormatting sqref="C32">
    <cfRule type="cellIs" dxfId="48" priority="4" operator="greaterThan">
      <formula>500</formula>
    </cfRule>
  </conditionalFormatting>
  <conditionalFormatting sqref="C46">
    <cfRule type="cellIs" dxfId="47" priority="1" operator="greaterThan">
      <formula>200</formula>
    </cfRule>
  </conditionalFormatting>
  <conditionalFormatting sqref="D7">
    <cfRule type="cellIs" dxfId="46" priority="10" operator="equal">
      <formula>"指定文字数を超えています。"</formula>
    </cfRule>
  </conditionalFormatting>
  <conditionalFormatting sqref="D10">
    <cfRule type="cellIs" dxfId="45" priority="7" operator="equal">
      <formula>"指定文字数を超えています。"</formula>
    </cfRule>
  </conditionalFormatting>
  <conditionalFormatting sqref="D21">
    <cfRule type="cellIs" dxfId="44" priority="5" operator="equal">
      <formula>"指定文字数を超えています。"</formula>
    </cfRule>
  </conditionalFormatting>
  <conditionalFormatting sqref="D32">
    <cfRule type="cellIs" dxfId="43" priority="3" operator="equal">
      <formula>"指定文字数を超えています。"</formula>
    </cfRule>
  </conditionalFormatting>
  <conditionalFormatting sqref="D46">
    <cfRule type="cellIs" dxfId="42" priority="2" operator="equal">
      <formula>"指定文字数を超えています。"</formula>
    </cfRule>
  </conditionalFormatting>
  <printOptions horizontalCentered="1" verticalCentered="1"/>
  <pageMargins left="0.19685039370078741" right="0.19685039370078741" top="0.23622047244094491" bottom="0.15748031496062992"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E155-83A5-43F6-90A7-EA489C25E9AB}">
  <sheetPr>
    <tabColor theme="0"/>
    <pageSetUpPr fitToPage="1"/>
  </sheetPr>
  <dimension ref="A1:G70"/>
  <sheetViews>
    <sheetView view="pageBreakPreview" zoomScale="60" zoomScaleNormal="100" zoomScalePageLayoutView="75" workbookViewId="0">
      <selection activeCell="A9" sqref="A9:G18"/>
    </sheetView>
  </sheetViews>
  <sheetFormatPr defaultColWidth="13" defaultRowHeight="16.5" x14ac:dyDescent="0.25"/>
  <cols>
    <col min="1" max="1" width="12" style="113" customWidth="1"/>
    <col min="2" max="2" width="21.625" style="113" customWidth="1"/>
    <col min="3" max="3" width="36" style="113" customWidth="1"/>
    <col min="4" max="4" width="9.625" style="113" bestFit="1" customWidth="1"/>
    <col min="5" max="5" width="32" style="113" customWidth="1"/>
    <col min="6" max="6" width="8" style="113" customWidth="1"/>
    <col min="7" max="7" width="21.25" style="113" customWidth="1"/>
    <col min="8" max="16384" width="13" style="113"/>
  </cols>
  <sheetData>
    <row r="1" spans="1:7" s="111" customFormat="1" ht="36.75" customHeight="1" x14ac:dyDescent="0.15">
      <c r="A1" s="111" t="s">
        <v>279</v>
      </c>
      <c r="B1" s="1366" t="s">
        <v>280</v>
      </c>
      <c r="C1" s="1366"/>
      <c r="D1" s="1366"/>
      <c r="E1" s="1366"/>
      <c r="F1" s="1366"/>
      <c r="G1" s="1366"/>
    </row>
    <row r="2" spans="1:7" ht="35.25" customHeight="1" x14ac:dyDescent="0.25">
      <c r="A2" s="129" t="str">
        <f>選択肢!B67</f>
        <v>2026年4月時点</v>
      </c>
      <c r="B2" s="126" t="s">
        <v>281</v>
      </c>
      <c r="C2" s="127" t="str">
        <f>IF(大学院新入生チェックリスト!C2="","チェックリストに入力してください。",大学院新入生チェックリスト!C2)</f>
        <v>チェックリストに入力してください。</v>
      </c>
      <c r="D2" s="126" t="s">
        <v>1</v>
      </c>
      <c r="E2" s="127" t="str">
        <f>IF(大学院新入生チェックリスト!E2="","チェックリストに入力してください。",大学院新入生チェックリスト!E2)</f>
        <v>チェックリストに入力してください。</v>
      </c>
      <c r="F2" s="112" t="s">
        <v>265</v>
      </c>
      <c r="G2" s="130">
        <f ca="1">TODAY()</f>
        <v>46048</v>
      </c>
    </row>
    <row r="3" spans="1:7" ht="21.75" customHeight="1" x14ac:dyDescent="0.25">
      <c r="A3" s="1367" t="s">
        <v>2</v>
      </c>
      <c r="B3" s="126" t="s">
        <v>3</v>
      </c>
      <c r="C3" s="127" t="str">
        <f>IF(大学院新入生チェックリスト!C3="","チェックリストに入力してください。",大学院新入生チェックリスト!C3)</f>
        <v>チェックリストに入力してください。</v>
      </c>
      <c r="D3" s="1369" t="s">
        <v>4</v>
      </c>
      <c r="E3" s="1371" t="str">
        <f>IF(大学院新入生チェックリスト!E3="","チェックリストに入力してください。",大学院新入生チェックリスト!E3)</f>
        <v>チェックリストに入力してください。</v>
      </c>
      <c r="F3" s="1372"/>
      <c r="G3" s="1373"/>
    </row>
    <row r="4" spans="1:7" ht="21.75" customHeight="1" x14ac:dyDescent="0.25">
      <c r="A4" s="1368"/>
      <c r="B4" s="126" t="s">
        <v>5</v>
      </c>
      <c r="C4" s="127" t="str">
        <f>IF(大学院新入生チェックリスト!C4="","チェックリストに入力してください。",大学院新入生チェックリスト!C4)</f>
        <v>チェックリストに入力してください。</v>
      </c>
      <c r="D4" s="1370"/>
      <c r="E4" s="1374"/>
      <c r="F4" s="1375"/>
      <c r="G4" s="1376"/>
    </row>
    <row r="5" spans="1:7" ht="21.75" customHeight="1" x14ac:dyDescent="0.25">
      <c r="A5" s="1378" t="s">
        <v>552</v>
      </c>
      <c r="B5" s="1378"/>
      <c r="C5" s="1378"/>
      <c r="D5" s="1378"/>
      <c r="E5" s="1378"/>
      <c r="F5" s="1378"/>
      <c r="G5" s="1378"/>
    </row>
    <row r="6" spans="1:7" ht="7.5" customHeight="1" x14ac:dyDescent="0.25">
      <c r="A6" s="131"/>
      <c r="C6" s="115"/>
      <c r="D6" s="132"/>
      <c r="E6" s="115"/>
    </row>
    <row r="7" spans="1:7" x14ac:dyDescent="0.25">
      <c r="A7" s="133" t="s">
        <v>282</v>
      </c>
    </row>
    <row r="8" spans="1:7" x14ac:dyDescent="0.25">
      <c r="A8" s="133"/>
      <c r="B8" s="134" t="s">
        <v>269</v>
      </c>
      <c r="C8" s="137">
        <f>LEN(A9)</f>
        <v>0</v>
      </c>
      <c r="D8" s="1377" t="str">
        <f>IF(C8&gt;300, "指定文字数を超えています。","エラーがある場合は表示されます。")</f>
        <v>エラーがある場合は表示されます。</v>
      </c>
      <c r="E8" s="1377"/>
    </row>
    <row r="9" spans="1:7" ht="18" customHeight="1" x14ac:dyDescent="0.25">
      <c r="A9" s="1360"/>
      <c r="B9" s="1361"/>
      <c r="C9" s="1361"/>
      <c r="D9" s="1361"/>
      <c r="E9" s="1361"/>
      <c r="F9" s="1361"/>
      <c r="G9" s="1362"/>
    </row>
    <row r="10" spans="1:7" ht="18" customHeight="1" x14ac:dyDescent="0.25">
      <c r="A10" s="1391"/>
      <c r="B10" s="1392"/>
      <c r="C10" s="1392"/>
      <c r="D10" s="1392"/>
      <c r="E10" s="1392"/>
      <c r="F10" s="1392"/>
      <c r="G10" s="1393"/>
    </row>
    <row r="11" spans="1:7" ht="18" customHeight="1" x14ac:dyDescent="0.25">
      <c r="A11" s="1391"/>
      <c r="B11" s="1392"/>
      <c r="C11" s="1392"/>
      <c r="D11" s="1392"/>
      <c r="E11" s="1392"/>
      <c r="F11" s="1392"/>
      <c r="G11" s="1393"/>
    </row>
    <row r="12" spans="1:7" ht="18" customHeight="1" x14ac:dyDescent="0.25">
      <c r="A12" s="1391"/>
      <c r="B12" s="1392"/>
      <c r="C12" s="1392"/>
      <c r="D12" s="1392"/>
      <c r="E12" s="1392"/>
      <c r="F12" s="1392"/>
      <c r="G12" s="1393"/>
    </row>
    <row r="13" spans="1:7" ht="18" customHeight="1" x14ac:dyDescent="0.25">
      <c r="A13" s="1391"/>
      <c r="B13" s="1392"/>
      <c r="C13" s="1392"/>
      <c r="D13" s="1392"/>
      <c r="E13" s="1392"/>
      <c r="F13" s="1392"/>
      <c r="G13" s="1393"/>
    </row>
    <row r="14" spans="1:7" ht="18" customHeight="1" x14ac:dyDescent="0.25">
      <c r="A14" s="1394"/>
      <c r="B14" s="1392"/>
      <c r="C14" s="1392"/>
      <c r="D14" s="1392"/>
      <c r="E14" s="1392"/>
      <c r="F14" s="1392"/>
      <c r="G14" s="1393"/>
    </row>
    <row r="15" spans="1:7" ht="18" customHeight="1" x14ac:dyDescent="0.25">
      <c r="A15" s="1394"/>
      <c r="B15" s="1392"/>
      <c r="C15" s="1392"/>
      <c r="D15" s="1392"/>
      <c r="E15" s="1392"/>
      <c r="F15" s="1392"/>
      <c r="G15" s="1393"/>
    </row>
    <row r="16" spans="1:7" ht="18" customHeight="1" x14ac:dyDescent="0.25">
      <c r="A16" s="1394"/>
      <c r="B16" s="1392"/>
      <c r="C16" s="1392"/>
      <c r="D16" s="1392"/>
      <c r="E16" s="1392"/>
      <c r="F16" s="1392"/>
      <c r="G16" s="1393"/>
    </row>
    <row r="17" spans="1:7" ht="18" customHeight="1" x14ac:dyDescent="0.25">
      <c r="A17" s="1394"/>
      <c r="B17" s="1392"/>
      <c r="C17" s="1392"/>
      <c r="D17" s="1392"/>
      <c r="E17" s="1392"/>
      <c r="F17" s="1392"/>
      <c r="G17" s="1393"/>
    </row>
    <row r="18" spans="1:7" ht="18" customHeight="1" x14ac:dyDescent="0.25">
      <c r="A18" s="1363"/>
      <c r="B18" s="1364"/>
      <c r="C18" s="1364"/>
      <c r="D18" s="1364"/>
      <c r="E18" s="1364"/>
      <c r="F18" s="1364"/>
      <c r="G18" s="1365"/>
    </row>
    <row r="19" spans="1:7" ht="7.5" customHeight="1" x14ac:dyDescent="0.25">
      <c r="A19" s="141"/>
      <c r="B19" s="141"/>
      <c r="C19" s="141"/>
      <c r="D19" s="141"/>
      <c r="E19" s="141"/>
      <c r="F19" s="141"/>
      <c r="G19" s="141"/>
    </row>
    <row r="20" spans="1:7" x14ac:dyDescent="0.25">
      <c r="A20" s="133" t="s">
        <v>283</v>
      </c>
    </row>
    <row r="21" spans="1:7" x14ac:dyDescent="0.25">
      <c r="A21" s="133"/>
      <c r="B21" s="134" t="s">
        <v>269</v>
      </c>
      <c r="C21" s="137">
        <f>LEN(A22)</f>
        <v>0</v>
      </c>
      <c r="D21" s="1377" t="str">
        <f>IF(C21&gt;300, "指定文字数を超えています。","エラーがある場合は表示されます。")</f>
        <v>エラーがある場合は表示されます。</v>
      </c>
      <c r="E21" s="1377"/>
    </row>
    <row r="22" spans="1:7" ht="18" customHeight="1" x14ac:dyDescent="0.25">
      <c r="A22" s="1360"/>
      <c r="B22" s="1361"/>
      <c r="C22" s="1361"/>
      <c r="D22" s="1361"/>
      <c r="E22" s="1361"/>
      <c r="F22" s="1361"/>
      <c r="G22" s="1362"/>
    </row>
    <row r="23" spans="1:7" ht="18" customHeight="1" x14ac:dyDescent="0.25">
      <c r="A23" s="1391"/>
      <c r="B23" s="1392"/>
      <c r="C23" s="1392"/>
      <c r="D23" s="1392"/>
      <c r="E23" s="1392"/>
      <c r="F23" s="1392"/>
      <c r="G23" s="1393"/>
    </row>
    <row r="24" spans="1:7" ht="18" customHeight="1" x14ac:dyDescent="0.25">
      <c r="A24" s="1391"/>
      <c r="B24" s="1392"/>
      <c r="C24" s="1392"/>
      <c r="D24" s="1392"/>
      <c r="E24" s="1392"/>
      <c r="F24" s="1392"/>
      <c r="G24" s="1393"/>
    </row>
    <row r="25" spans="1:7" ht="18" customHeight="1" x14ac:dyDescent="0.25">
      <c r="A25" s="1391"/>
      <c r="B25" s="1392"/>
      <c r="C25" s="1392"/>
      <c r="D25" s="1392"/>
      <c r="E25" s="1392"/>
      <c r="F25" s="1392"/>
      <c r="G25" s="1393"/>
    </row>
    <row r="26" spans="1:7" ht="18" customHeight="1" x14ac:dyDescent="0.25">
      <c r="A26" s="1391"/>
      <c r="B26" s="1392"/>
      <c r="C26" s="1392"/>
      <c r="D26" s="1392"/>
      <c r="E26" s="1392"/>
      <c r="F26" s="1392"/>
      <c r="G26" s="1393"/>
    </row>
    <row r="27" spans="1:7" ht="18" customHeight="1" x14ac:dyDescent="0.25">
      <c r="A27" s="1394"/>
      <c r="B27" s="1392"/>
      <c r="C27" s="1392"/>
      <c r="D27" s="1392"/>
      <c r="E27" s="1392"/>
      <c r="F27" s="1392"/>
      <c r="G27" s="1393"/>
    </row>
    <row r="28" spans="1:7" ht="18" customHeight="1" x14ac:dyDescent="0.25">
      <c r="A28" s="1394"/>
      <c r="B28" s="1392"/>
      <c r="C28" s="1392"/>
      <c r="D28" s="1392"/>
      <c r="E28" s="1392"/>
      <c r="F28" s="1392"/>
      <c r="G28" s="1393"/>
    </row>
    <row r="29" spans="1:7" ht="18" customHeight="1" x14ac:dyDescent="0.25">
      <c r="A29" s="1394"/>
      <c r="B29" s="1392"/>
      <c r="C29" s="1392"/>
      <c r="D29" s="1392"/>
      <c r="E29" s="1392"/>
      <c r="F29" s="1392"/>
      <c r="G29" s="1393"/>
    </row>
    <row r="30" spans="1:7" ht="18" customHeight="1" x14ac:dyDescent="0.25">
      <c r="A30" s="1394"/>
      <c r="B30" s="1392"/>
      <c r="C30" s="1392"/>
      <c r="D30" s="1392"/>
      <c r="E30" s="1392"/>
      <c r="F30" s="1392"/>
      <c r="G30" s="1393"/>
    </row>
    <row r="31" spans="1:7" ht="18" customHeight="1" x14ac:dyDescent="0.25">
      <c r="A31" s="1363"/>
      <c r="B31" s="1364"/>
      <c r="C31" s="1364"/>
      <c r="D31" s="1364"/>
      <c r="E31" s="1364"/>
      <c r="F31" s="1364"/>
      <c r="G31" s="1365"/>
    </row>
    <row r="32" spans="1:7" ht="7.5" customHeight="1" x14ac:dyDescent="0.25"/>
    <row r="33" spans="1:7" x14ac:dyDescent="0.25">
      <c r="A33" s="113" t="s">
        <v>284</v>
      </c>
    </row>
    <row r="34" spans="1:7" x14ac:dyDescent="0.25">
      <c r="A34" s="133" t="s">
        <v>285</v>
      </c>
    </row>
    <row r="35" spans="1:7" x14ac:dyDescent="0.25">
      <c r="A35" s="133"/>
      <c r="B35" s="134" t="s">
        <v>274</v>
      </c>
      <c r="C35" s="137">
        <f>LEN(A36)</f>
        <v>0</v>
      </c>
      <c r="D35" s="1377" t="str">
        <f>IF(C35&gt;200, "指定文字数を超えています。","エラーがある場合は表示されます。")</f>
        <v>エラーがある場合は表示されます。</v>
      </c>
      <c r="E35" s="1377"/>
    </row>
    <row r="36" spans="1:7" ht="20.25" customHeight="1" x14ac:dyDescent="0.25">
      <c r="A36" s="1360"/>
      <c r="B36" s="1361"/>
      <c r="C36" s="1361"/>
      <c r="D36" s="1361"/>
      <c r="E36" s="1361"/>
      <c r="F36" s="1361"/>
      <c r="G36" s="1362"/>
    </row>
    <row r="37" spans="1:7" ht="20.25" customHeight="1" x14ac:dyDescent="0.25">
      <c r="A37" s="1391"/>
      <c r="B37" s="1392"/>
      <c r="C37" s="1392"/>
      <c r="D37" s="1392"/>
      <c r="E37" s="1392"/>
      <c r="F37" s="1392"/>
      <c r="G37" s="1393"/>
    </row>
    <row r="38" spans="1:7" ht="20.25" customHeight="1" x14ac:dyDescent="0.25">
      <c r="A38" s="1394"/>
      <c r="B38" s="1392"/>
      <c r="C38" s="1392"/>
      <c r="D38" s="1392"/>
      <c r="E38" s="1392"/>
      <c r="F38" s="1392"/>
      <c r="G38" s="1393"/>
    </row>
    <row r="39" spans="1:7" ht="20.25" customHeight="1" x14ac:dyDescent="0.25">
      <c r="A39" s="1394"/>
      <c r="B39" s="1392"/>
      <c r="C39" s="1392"/>
      <c r="D39" s="1392"/>
      <c r="E39" s="1392"/>
      <c r="F39" s="1392"/>
      <c r="G39" s="1393"/>
    </row>
    <row r="40" spans="1:7" ht="20.25" customHeight="1" x14ac:dyDescent="0.25">
      <c r="A40" s="1394"/>
      <c r="B40" s="1392"/>
      <c r="C40" s="1392"/>
      <c r="D40" s="1392"/>
      <c r="E40" s="1392"/>
      <c r="F40" s="1392"/>
      <c r="G40" s="1393"/>
    </row>
    <row r="41" spans="1:7" ht="20.25" customHeight="1" x14ac:dyDescent="0.25">
      <c r="A41" s="1363"/>
      <c r="B41" s="1364"/>
      <c r="C41" s="1364"/>
      <c r="D41" s="1364"/>
      <c r="E41" s="1364"/>
      <c r="F41" s="1364"/>
      <c r="G41" s="1365"/>
    </row>
    <row r="42" spans="1:7" ht="7.5" customHeight="1" x14ac:dyDescent="0.25"/>
    <row r="43" spans="1:7" x14ac:dyDescent="0.25">
      <c r="A43" s="113" t="s">
        <v>286</v>
      </c>
    </row>
    <row r="44" spans="1:7" x14ac:dyDescent="0.25">
      <c r="B44" s="134" t="s">
        <v>274</v>
      </c>
      <c r="C44" s="137">
        <f>LEN(A45)</f>
        <v>0</v>
      </c>
      <c r="D44" s="1377" t="str">
        <f>IF(C44&gt;200, "指定文字数を超えています。","エラーがある場合は表示されます。")</f>
        <v>エラーがある場合は表示されます。</v>
      </c>
      <c r="E44" s="1377"/>
    </row>
    <row r="45" spans="1:7" ht="20.25" customHeight="1" x14ac:dyDescent="0.25">
      <c r="A45" s="1360"/>
      <c r="B45" s="1361"/>
      <c r="C45" s="1361"/>
      <c r="D45" s="1361"/>
      <c r="E45" s="1361"/>
      <c r="F45" s="1361"/>
      <c r="G45" s="1362"/>
    </row>
    <row r="46" spans="1:7" ht="20.25" customHeight="1" x14ac:dyDescent="0.25">
      <c r="A46" s="1391"/>
      <c r="B46" s="1392"/>
      <c r="C46" s="1392"/>
      <c r="D46" s="1392"/>
      <c r="E46" s="1392"/>
      <c r="F46" s="1392"/>
      <c r="G46" s="1393"/>
    </row>
    <row r="47" spans="1:7" ht="20.25" customHeight="1" x14ac:dyDescent="0.25">
      <c r="A47" s="1394"/>
      <c r="B47" s="1392"/>
      <c r="C47" s="1392"/>
      <c r="D47" s="1392"/>
      <c r="E47" s="1392"/>
      <c r="F47" s="1392"/>
      <c r="G47" s="1393"/>
    </row>
    <row r="48" spans="1:7" ht="20.25" customHeight="1" x14ac:dyDescent="0.25">
      <c r="A48" s="1394"/>
      <c r="B48" s="1392"/>
      <c r="C48" s="1392"/>
      <c r="D48" s="1392"/>
      <c r="E48" s="1392"/>
      <c r="F48" s="1392"/>
      <c r="G48" s="1393"/>
    </row>
    <row r="49" spans="1:7" ht="20.25" customHeight="1" x14ac:dyDescent="0.25">
      <c r="A49" s="1394"/>
      <c r="B49" s="1392"/>
      <c r="C49" s="1392"/>
      <c r="D49" s="1392"/>
      <c r="E49" s="1392"/>
      <c r="F49" s="1392"/>
      <c r="G49" s="1393"/>
    </row>
    <row r="50" spans="1:7" ht="20.25" customHeight="1" x14ac:dyDescent="0.25">
      <c r="A50" s="1363"/>
      <c r="B50" s="1364"/>
      <c r="C50" s="1364"/>
      <c r="D50" s="1364"/>
      <c r="E50" s="1364"/>
      <c r="F50" s="1364"/>
      <c r="G50" s="1365"/>
    </row>
    <row r="51" spans="1:7" ht="7.5" customHeight="1" x14ac:dyDescent="0.25"/>
    <row r="52" spans="1:7" x14ac:dyDescent="0.25">
      <c r="A52" s="113" t="s">
        <v>287</v>
      </c>
    </row>
    <row r="53" spans="1:7" x14ac:dyDescent="0.25">
      <c r="B53" s="134" t="s">
        <v>274</v>
      </c>
      <c r="C53" s="137">
        <f>LEN(A54)</f>
        <v>0</v>
      </c>
      <c r="D53" s="1377" t="str">
        <f>IF(C53&gt;200, "指定文字数を超えています。","エラーがある場合は表示されます。")</f>
        <v>エラーがある場合は表示されます。</v>
      </c>
      <c r="E53" s="1377"/>
    </row>
    <row r="54" spans="1:7" ht="20.25" customHeight="1" x14ac:dyDescent="0.25">
      <c r="A54" s="1360"/>
      <c r="B54" s="1361"/>
      <c r="C54" s="1361"/>
      <c r="D54" s="1361"/>
      <c r="E54" s="1361"/>
      <c r="F54" s="1361"/>
      <c r="G54" s="1362"/>
    </row>
    <row r="55" spans="1:7" ht="20.25" customHeight="1" x14ac:dyDescent="0.25">
      <c r="A55" s="1391"/>
      <c r="B55" s="1392"/>
      <c r="C55" s="1392"/>
      <c r="D55" s="1392"/>
      <c r="E55" s="1392"/>
      <c r="F55" s="1392"/>
      <c r="G55" s="1393"/>
    </row>
    <row r="56" spans="1:7" ht="20.25" customHeight="1" x14ac:dyDescent="0.25">
      <c r="A56" s="1394"/>
      <c r="B56" s="1392"/>
      <c r="C56" s="1392"/>
      <c r="D56" s="1392"/>
      <c r="E56" s="1392"/>
      <c r="F56" s="1392"/>
      <c r="G56" s="1393"/>
    </row>
    <row r="57" spans="1:7" ht="20.25" customHeight="1" x14ac:dyDescent="0.25">
      <c r="A57" s="1394"/>
      <c r="B57" s="1392"/>
      <c r="C57" s="1392"/>
      <c r="D57" s="1392"/>
      <c r="E57" s="1392"/>
      <c r="F57" s="1392"/>
      <c r="G57" s="1393"/>
    </row>
    <row r="58" spans="1:7" ht="20.25" customHeight="1" x14ac:dyDescent="0.25">
      <c r="A58" s="1394"/>
      <c r="B58" s="1392"/>
      <c r="C58" s="1392"/>
      <c r="D58" s="1392"/>
      <c r="E58" s="1392"/>
      <c r="F58" s="1392"/>
      <c r="G58" s="1393"/>
    </row>
    <row r="59" spans="1:7" ht="20.25" customHeight="1" x14ac:dyDescent="0.25">
      <c r="A59" s="1394"/>
      <c r="B59" s="1392"/>
      <c r="C59" s="1392"/>
      <c r="D59" s="1392"/>
      <c r="E59" s="1392"/>
      <c r="F59" s="1392"/>
      <c r="G59" s="1393"/>
    </row>
    <row r="60" spans="1:7" ht="20.25" customHeight="1" x14ac:dyDescent="0.25">
      <c r="A60" s="1363"/>
      <c r="B60" s="1364"/>
      <c r="C60" s="1364"/>
      <c r="D60" s="1364"/>
      <c r="E60" s="1364"/>
      <c r="F60" s="1364"/>
      <c r="G60" s="1365"/>
    </row>
    <row r="61" spans="1:7" ht="7.5" customHeight="1" x14ac:dyDescent="0.25"/>
    <row r="62" spans="1:7" x14ac:dyDescent="0.25">
      <c r="A62" s="113" t="s">
        <v>610</v>
      </c>
    </row>
    <row r="63" spans="1:7" x14ac:dyDescent="0.25">
      <c r="B63" s="134" t="s">
        <v>274</v>
      </c>
      <c r="C63" s="137">
        <f>LEN(A64)</f>
        <v>0</v>
      </c>
      <c r="D63" s="1377" t="str">
        <f>IF(C63&gt;200, "指定文字数を超えています。","エラーがある場合は表示されます。")</f>
        <v>エラーがある場合は表示されます。</v>
      </c>
      <c r="E63" s="1377"/>
    </row>
    <row r="64" spans="1:7" ht="20.25" customHeight="1" x14ac:dyDescent="0.25">
      <c r="A64" s="1360"/>
      <c r="B64" s="1361"/>
      <c r="C64" s="1361"/>
      <c r="D64" s="1361"/>
      <c r="E64" s="1361"/>
      <c r="F64" s="1361"/>
      <c r="G64" s="1362"/>
    </row>
    <row r="65" spans="1:7" ht="20.25" customHeight="1" x14ac:dyDescent="0.25">
      <c r="A65" s="1391"/>
      <c r="B65" s="1392"/>
      <c r="C65" s="1392"/>
      <c r="D65" s="1392"/>
      <c r="E65" s="1392"/>
      <c r="F65" s="1392"/>
      <c r="G65" s="1393"/>
    </row>
    <row r="66" spans="1:7" ht="20.25" customHeight="1" x14ac:dyDescent="0.25">
      <c r="A66" s="1394"/>
      <c r="B66" s="1392"/>
      <c r="C66" s="1392"/>
      <c r="D66" s="1392"/>
      <c r="E66" s="1392"/>
      <c r="F66" s="1392"/>
      <c r="G66" s="1393"/>
    </row>
    <row r="67" spans="1:7" ht="20.25" customHeight="1" x14ac:dyDescent="0.25">
      <c r="A67" s="1394"/>
      <c r="B67" s="1392"/>
      <c r="C67" s="1392"/>
      <c r="D67" s="1392"/>
      <c r="E67" s="1392"/>
      <c r="F67" s="1392"/>
      <c r="G67" s="1393"/>
    </row>
    <row r="68" spans="1:7" ht="20.25" customHeight="1" x14ac:dyDescent="0.25">
      <c r="A68" s="1394"/>
      <c r="B68" s="1392"/>
      <c r="C68" s="1392"/>
      <c r="D68" s="1392"/>
      <c r="E68" s="1392"/>
      <c r="F68" s="1392"/>
      <c r="G68" s="1393"/>
    </row>
    <row r="69" spans="1:7" ht="20.25" customHeight="1" x14ac:dyDescent="0.25">
      <c r="A69" s="1394"/>
      <c r="B69" s="1392"/>
      <c r="C69" s="1392"/>
      <c r="D69" s="1392"/>
      <c r="E69" s="1392"/>
      <c r="F69" s="1392"/>
      <c r="G69" s="1393"/>
    </row>
    <row r="70" spans="1:7" ht="20.25" customHeight="1" x14ac:dyDescent="0.25">
      <c r="A70" s="1363"/>
      <c r="B70" s="1364"/>
      <c r="C70" s="1364"/>
      <c r="D70" s="1364"/>
      <c r="E70" s="1364"/>
      <c r="F70" s="1364"/>
      <c r="G70" s="1365"/>
    </row>
  </sheetData>
  <sheetProtection algorithmName="SHA-512" hashValue="pPugMwCZyVdr/f0Q3DaKaFSWqbMDUx7ZMiOZu6b3CvpgfYJb9FdeLjYZMMKISNM9tymQjGA1lA8d0R3AlRfMAg==" saltValue="Kh4kTDCG2RvNq8rYriML/Q==" spinCount="100000" sheet="1" formatRows="0"/>
  <mergeCells count="17">
    <mergeCell ref="D44:E44"/>
    <mergeCell ref="A45:G50"/>
    <mergeCell ref="D63:E63"/>
    <mergeCell ref="A64:G70"/>
    <mergeCell ref="A9:G18"/>
    <mergeCell ref="D53:E53"/>
    <mergeCell ref="A54:G60"/>
    <mergeCell ref="D21:E21"/>
    <mergeCell ref="A22:G31"/>
    <mergeCell ref="D35:E35"/>
    <mergeCell ref="A36:G41"/>
    <mergeCell ref="B1:G1"/>
    <mergeCell ref="A3:A4"/>
    <mergeCell ref="D3:D4"/>
    <mergeCell ref="E3:G4"/>
    <mergeCell ref="D8:E8"/>
    <mergeCell ref="A5:G5"/>
  </mergeCells>
  <phoneticPr fontId="2"/>
  <conditionalFormatting sqref="C8">
    <cfRule type="cellIs" dxfId="41" priority="12" operator="greaterThan">
      <formula>300</formula>
    </cfRule>
  </conditionalFormatting>
  <conditionalFormatting sqref="C21">
    <cfRule type="cellIs" dxfId="40" priority="10" operator="greaterThan">
      <formula>300</formula>
    </cfRule>
  </conditionalFormatting>
  <conditionalFormatting sqref="C35">
    <cfRule type="cellIs" dxfId="39" priority="7" operator="greaterThan">
      <formula>200</formula>
    </cfRule>
  </conditionalFormatting>
  <conditionalFormatting sqref="C44">
    <cfRule type="cellIs" dxfId="38" priority="5" operator="greaterThan">
      <formula>200</formula>
    </cfRule>
  </conditionalFormatting>
  <conditionalFormatting sqref="C53">
    <cfRule type="cellIs" dxfId="37" priority="3" operator="greaterThan">
      <formula>200</formula>
    </cfRule>
  </conditionalFormatting>
  <conditionalFormatting sqref="C63">
    <cfRule type="cellIs" dxfId="36" priority="1" operator="greaterThan">
      <formula>200</formula>
    </cfRule>
  </conditionalFormatting>
  <conditionalFormatting sqref="D8">
    <cfRule type="cellIs" dxfId="35" priority="11" operator="equal">
      <formula>"指定文字数を超えています。"</formula>
    </cfRule>
  </conditionalFormatting>
  <conditionalFormatting sqref="D21">
    <cfRule type="cellIs" dxfId="34" priority="9" operator="equal">
      <formula>"指定文字数を超えています。"</formula>
    </cfRule>
  </conditionalFormatting>
  <conditionalFormatting sqref="D35">
    <cfRule type="cellIs" dxfId="33" priority="8" operator="equal">
      <formula>"指定文字数を超えています。"</formula>
    </cfRule>
  </conditionalFormatting>
  <conditionalFormatting sqref="D44">
    <cfRule type="cellIs" dxfId="32" priority="6" operator="equal">
      <formula>"指定文字数を超えています。"</formula>
    </cfRule>
  </conditionalFormatting>
  <conditionalFormatting sqref="D53">
    <cfRule type="cellIs" dxfId="31" priority="4" operator="equal">
      <formula>"指定文字数を超えています。"</formula>
    </cfRule>
  </conditionalFormatting>
  <conditionalFormatting sqref="D63">
    <cfRule type="cellIs" dxfId="30" priority="2" operator="equal">
      <formula>"指定文字数を超えています。"</formula>
    </cfRule>
  </conditionalFormatting>
  <printOptions horizontalCentered="1" verticalCentered="1"/>
  <pageMargins left="0.19685039370078741" right="0.19685039370078741" top="0.23622047244094491" bottom="0.15748031496062992"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975E-8FFA-42BE-9916-26990472A034}">
  <sheetPr>
    <pageSetUpPr fitToPage="1"/>
  </sheetPr>
  <dimension ref="A1:O74"/>
  <sheetViews>
    <sheetView view="pageBreakPreview" zoomScale="70" zoomScaleNormal="100" zoomScaleSheetLayoutView="70" zoomScalePageLayoutView="75" workbookViewId="0">
      <selection activeCell="C7" sqref="C7:E7"/>
    </sheetView>
  </sheetViews>
  <sheetFormatPr defaultColWidth="13" defaultRowHeight="16.5" x14ac:dyDescent="0.25"/>
  <cols>
    <col min="1" max="1" width="14.875" style="113" customWidth="1"/>
    <col min="2" max="6" width="11.25" style="113" customWidth="1"/>
    <col min="7" max="7" width="18.125" style="113" customWidth="1"/>
    <col min="8" max="8" width="15.625" style="113" customWidth="1"/>
    <col min="9" max="9" width="19.625" style="113" customWidth="1"/>
    <col min="10" max="10" width="13" style="113" customWidth="1"/>
    <col min="11" max="16384" width="13" style="113"/>
  </cols>
  <sheetData>
    <row r="1" spans="1:9" s="111" customFormat="1" ht="36.75" customHeight="1" x14ac:dyDescent="0.15">
      <c r="A1" s="111" t="s">
        <v>288</v>
      </c>
      <c r="D1" s="111" t="s">
        <v>289</v>
      </c>
    </row>
    <row r="2" spans="1:9" ht="35.25" customHeight="1" x14ac:dyDescent="0.25">
      <c r="A2" s="129" t="str">
        <f>選択肢!B67</f>
        <v>2026年4月時点</v>
      </c>
      <c r="B2" s="126" t="s">
        <v>264</v>
      </c>
      <c r="C2" s="1396" t="str">
        <f>IF(大学院新入生チェックリスト!C2="","チェックリストに入力してください。",大学院新入生チェックリスト!C2)</f>
        <v>チェックリストに入力してください。</v>
      </c>
      <c r="D2" s="1397"/>
      <c r="E2" s="1398"/>
      <c r="F2" s="126" t="s">
        <v>1</v>
      </c>
      <c r="G2" s="127" t="str">
        <f>IF(大学院新入生チェックリスト!E2="","チェックリストに入力してください。",大学院新入生チェックリスト!E2)</f>
        <v>チェックリストに入力してください。</v>
      </c>
      <c r="H2" s="126" t="s">
        <v>265</v>
      </c>
      <c r="I2" s="130">
        <f ca="1">TODAY()</f>
        <v>46048</v>
      </c>
    </row>
    <row r="3" spans="1:9" ht="21.75" customHeight="1" x14ac:dyDescent="0.25">
      <c r="A3" s="1367" t="s">
        <v>2</v>
      </c>
      <c r="B3" s="126" t="s">
        <v>3</v>
      </c>
      <c r="C3" s="1396" t="str">
        <f>IF(大学院新入生チェックリスト!C3="","チェックリストに入力してください。",大学院新入生チェックリスト!C3)</f>
        <v>チェックリストに入力してください。</v>
      </c>
      <c r="D3" s="1397"/>
      <c r="E3" s="1398"/>
      <c r="F3" s="1369" t="s">
        <v>4</v>
      </c>
      <c r="G3" s="1371" t="str">
        <f>IF(大学院新入生チェックリスト!E3="","チェックリストに入力してください。",大学院新入生チェックリスト!E3)</f>
        <v>チェックリストに入力してください。</v>
      </c>
      <c r="H3" s="1372"/>
      <c r="I3" s="1373"/>
    </row>
    <row r="4" spans="1:9" ht="21.75" customHeight="1" x14ac:dyDescent="0.25">
      <c r="A4" s="1368"/>
      <c r="B4" s="126" t="s">
        <v>5</v>
      </c>
      <c r="C4" s="1396" t="str">
        <f>IF(大学院新入生チェックリスト!C4="","チェックリストに入力してください。",大学院新入生チェックリスト!C4)</f>
        <v>チェックリストに入力してください。</v>
      </c>
      <c r="D4" s="1397"/>
      <c r="E4" s="1398"/>
      <c r="F4" s="1370"/>
      <c r="G4" s="1374"/>
      <c r="H4" s="1375"/>
      <c r="I4" s="1376"/>
    </row>
    <row r="5" spans="1:9" ht="9.75" customHeight="1" x14ac:dyDescent="0.25">
      <c r="A5" s="132"/>
      <c r="B5" s="132"/>
      <c r="C5" s="132"/>
      <c r="D5" s="132"/>
      <c r="E5" s="142"/>
      <c r="F5" s="132"/>
      <c r="G5" s="132"/>
      <c r="H5" s="10"/>
      <c r="I5" s="10"/>
    </row>
    <row r="6" spans="1:9" ht="21.75" customHeight="1" x14ac:dyDescent="0.25">
      <c r="A6" s="1399" t="s">
        <v>290</v>
      </c>
      <c r="B6" s="1400"/>
      <c r="C6" s="1403" t="s">
        <v>291</v>
      </c>
      <c r="D6" s="1403"/>
      <c r="E6" s="1403"/>
      <c r="F6" s="1403" t="s">
        <v>292</v>
      </c>
      <c r="G6" s="1403"/>
      <c r="H6" s="1404" t="s">
        <v>293</v>
      </c>
      <c r="I6" s="1404"/>
    </row>
    <row r="7" spans="1:9" ht="36" customHeight="1" x14ac:dyDescent="0.25">
      <c r="A7" s="1401"/>
      <c r="B7" s="1402"/>
      <c r="C7" s="1405"/>
      <c r="D7" s="1405"/>
      <c r="E7" s="1405"/>
      <c r="F7" s="1405"/>
      <c r="G7" s="1405"/>
      <c r="H7" s="1406"/>
      <c r="I7" s="1406"/>
    </row>
    <row r="8" spans="1:9" ht="21.75" customHeight="1" x14ac:dyDescent="0.25">
      <c r="A8" s="132"/>
      <c r="B8" s="132"/>
      <c r="C8" s="132"/>
      <c r="D8" s="132"/>
      <c r="E8" s="142"/>
      <c r="F8" s="132"/>
      <c r="G8" s="132"/>
      <c r="H8" s="10"/>
      <c r="I8" s="10"/>
    </row>
    <row r="9" spans="1:9" x14ac:dyDescent="0.25">
      <c r="A9" s="113" t="s">
        <v>472</v>
      </c>
    </row>
    <row r="10" spans="1:9" x14ac:dyDescent="0.25">
      <c r="A10" s="113" t="s">
        <v>473</v>
      </c>
    </row>
    <row r="11" spans="1:9" x14ac:dyDescent="0.25">
      <c r="A11" s="113" t="s">
        <v>474</v>
      </c>
    </row>
    <row r="12" spans="1:9" x14ac:dyDescent="0.25">
      <c r="A12" s="113" t="s">
        <v>294</v>
      </c>
    </row>
    <row r="13" spans="1:9" x14ac:dyDescent="0.25">
      <c r="A13" s="143" t="s">
        <v>295</v>
      </c>
    </row>
    <row r="14" spans="1:9" x14ac:dyDescent="0.25">
      <c r="A14" s="113" t="s">
        <v>296</v>
      </c>
    </row>
    <row r="15" spans="1:9" x14ac:dyDescent="0.25">
      <c r="A15" s="113" t="s">
        <v>475</v>
      </c>
    </row>
    <row r="17" spans="1:9" x14ac:dyDescent="0.25">
      <c r="A17" s="113" t="s">
        <v>297</v>
      </c>
      <c r="G17" s="113" t="s">
        <v>298</v>
      </c>
    </row>
    <row r="18" spans="1:9" x14ac:dyDescent="0.25">
      <c r="A18" s="144" t="s">
        <v>299</v>
      </c>
      <c r="B18" s="1407" t="s">
        <v>300</v>
      </c>
      <c r="C18" s="1407"/>
      <c r="D18" s="1407" t="s">
        <v>301</v>
      </c>
      <c r="E18" s="1407"/>
      <c r="G18" s="144" t="s">
        <v>299</v>
      </c>
      <c r="H18" s="144" t="s">
        <v>300</v>
      </c>
      <c r="I18" s="144" t="s">
        <v>301</v>
      </c>
    </row>
    <row r="19" spans="1:9" x14ac:dyDescent="0.25">
      <c r="A19" s="126">
        <v>1</v>
      </c>
      <c r="B19" s="1408"/>
      <c r="C19" s="1409"/>
      <c r="D19" s="1410">
        <f>A19*B19</f>
        <v>0</v>
      </c>
      <c r="E19" s="1411"/>
      <c r="G19" s="126">
        <v>1</v>
      </c>
      <c r="H19" s="145"/>
      <c r="I19" s="146">
        <f>G19*H19</f>
        <v>0</v>
      </c>
    </row>
    <row r="20" spans="1:9" x14ac:dyDescent="0.25">
      <c r="A20" s="126">
        <v>2</v>
      </c>
      <c r="B20" s="1408"/>
      <c r="C20" s="1409"/>
      <c r="D20" s="1410">
        <f t="shared" ref="D20:D32" si="0">A20*B20</f>
        <v>0</v>
      </c>
      <c r="E20" s="1411"/>
      <c r="G20" s="126">
        <v>2</v>
      </c>
      <c r="H20" s="145"/>
      <c r="I20" s="146">
        <f t="shared" ref="I20:I32" si="1">G20*H20</f>
        <v>0</v>
      </c>
    </row>
    <row r="21" spans="1:9" x14ac:dyDescent="0.25">
      <c r="A21" s="126">
        <v>3</v>
      </c>
      <c r="B21" s="1408"/>
      <c r="C21" s="1409"/>
      <c r="D21" s="1410">
        <f t="shared" si="0"/>
        <v>0</v>
      </c>
      <c r="E21" s="1411"/>
      <c r="G21" s="126">
        <v>3</v>
      </c>
      <c r="H21" s="145"/>
      <c r="I21" s="146">
        <f>G21*H21</f>
        <v>0</v>
      </c>
    </row>
    <row r="22" spans="1:9" x14ac:dyDescent="0.25">
      <c r="A22" s="126">
        <v>4</v>
      </c>
      <c r="B22" s="1408"/>
      <c r="C22" s="1409"/>
      <c r="D22" s="1410">
        <f t="shared" si="0"/>
        <v>0</v>
      </c>
      <c r="E22" s="1411"/>
      <c r="G22" s="126">
        <v>4</v>
      </c>
      <c r="H22" s="145"/>
      <c r="I22" s="146">
        <f t="shared" si="1"/>
        <v>0</v>
      </c>
    </row>
    <row r="23" spans="1:9" x14ac:dyDescent="0.25">
      <c r="A23" s="145"/>
      <c r="B23" s="1408"/>
      <c r="C23" s="1409"/>
      <c r="D23" s="1410">
        <f t="shared" si="0"/>
        <v>0</v>
      </c>
      <c r="E23" s="1411"/>
      <c r="G23" s="145"/>
      <c r="H23" s="145"/>
      <c r="I23" s="146">
        <f t="shared" si="1"/>
        <v>0</v>
      </c>
    </row>
    <row r="24" spans="1:9" x14ac:dyDescent="0.25">
      <c r="A24" s="145"/>
      <c r="B24" s="1408"/>
      <c r="C24" s="1409"/>
      <c r="D24" s="1410">
        <f t="shared" si="0"/>
        <v>0</v>
      </c>
      <c r="E24" s="1411"/>
      <c r="G24" s="145"/>
      <c r="H24" s="145"/>
      <c r="I24" s="146">
        <f t="shared" si="1"/>
        <v>0</v>
      </c>
    </row>
    <row r="25" spans="1:9" x14ac:dyDescent="0.25">
      <c r="A25" s="145"/>
      <c r="B25" s="1408"/>
      <c r="C25" s="1409"/>
      <c r="D25" s="1410">
        <f t="shared" si="0"/>
        <v>0</v>
      </c>
      <c r="E25" s="1411"/>
      <c r="G25" s="145"/>
      <c r="H25" s="145"/>
      <c r="I25" s="146">
        <f t="shared" si="1"/>
        <v>0</v>
      </c>
    </row>
    <row r="26" spans="1:9" x14ac:dyDescent="0.25">
      <c r="A26" s="145"/>
      <c r="B26" s="1408"/>
      <c r="C26" s="1409"/>
      <c r="D26" s="1410">
        <f t="shared" si="0"/>
        <v>0</v>
      </c>
      <c r="E26" s="1411"/>
      <c r="G26" s="145"/>
      <c r="H26" s="145"/>
      <c r="I26" s="146">
        <f t="shared" si="1"/>
        <v>0</v>
      </c>
    </row>
    <row r="27" spans="1:9" x14ac:dyDescent="0.25">
      <c r="A27" s="145"/>
      <c r="B27" s="1408"/>
      <c r="C27" s="1409"/>
      <c r="D27" s="1410">
        <f t="shared" si="0"/>
        <v>0</v>
      </c>
      <c r="E27" s="1411"/>
      <c r="G27" s="145"/>
      <c r="H27" s="145"/>
      <c r="I27" s="146">
        <f t="shared" si="1"/>
        <v>0</v>
      </c>
    </row>
    <row r="28" spans="1:9" x14ac:dyDescent="0.25">
      <c r="A28" s="145"/>
      <c r="B28" s="1408"/>
      <c r="C28" s="1409"/>
      <c r="D28" s="1410">
        <f t="shared" si="0"/>
        <v>0</v>
      </c>
      <c r="E28" s="1411"/>
      <c r="G28" s="145"/>
      <c r="H28" s="145"/>
      <c r="I28" s="146">
        <f t="shared" si="1"/>
        <v>0</v>
      </c>
    </row>
    <row r="29" spans="1:9" x14ac:dyDescent="0.25">
      <c r="A29" s="145"/>
      <c r="B29" s="1408"/>
      <c r="C29" s="1409"/>
      <c r="D29" s="1410">
        <f t="shared" si="0"/>
        <v>0</v>
      </c>
      <c r="E29" s="1411"/>
      <c r="G29" s="145"/>
      <c r="H29" s="145"/>
      <c r="I29" s="146">
        <f t="shared" si="1"/>
        <v>0</v>
      </c>
    </row>
    <row r="30" spans="1:9" x14ac:dyDescent="0.25">
      <c r="A30" s="145"/>
      <c r="B30" s="1408"/>
      <c r="C30" s="1409"/>
      <c r="D30" s="1410">
        <f t="shared" si="0"/>
        <v>0</v>
      </c>
      <c r="E30" s="1411"/>
      <c r="G30" s="145"/>
      <c r="H30" s="145"/>
      <c r="I30" s="146">
        <f t="shared" si="1"/>
        <v>0</v>
      </c>
    </row>
    <row r="31" spans="1:9" x14ac:dyDescent="0.25">
      <c r="A31" s="145"/>
      <c r="B31" s="1408"/>
      <c r="C31" s="1409"/>
      <c r="D31" s="1410">
        <f t="shared" si="0"/>
        <v>0</v>
      </c>
      <c r="E31" s="1411"/>
      <c r="G31" s="145"/>
      <c r="H31" s="145"/>
      <c r="I31" s="146">
        <f t="shared" si="1"/>
        <v>0</v>
      </c>
    </row>
    <row r="32" spans="1:9" x14ac:dyDescent="0.25">
      <c r="A32" s="145"/>
      <c r="B32" s="1408"/>
      <c r="C32" s="1409"/>
      <c r="D32" s="1410">
        <f t="shared" si="0"/>
        <v>0</v>
      </c>
      <c r="E32" s="1411"/>
      <c r="G32" s="145"/>
      <c r="H32" s="145"/>
      <c r="I32" s="146">
        <f t="shared" si="1"/>
        <v>0</v>
      </c>
    </row>
    <row r="33" spans="1:9" x14ac:dyDescent="0.25">
      <c r="C33" s="144" t="s">
        <v>302</v>
      </c>
      <c r="D33" s="1412">
        <f>SUM(D19:E32)</f>
        <v>0</v>
      </c>
      <c r="E33" s="1413"/>
      <c r="H33" s="144" t="s">
        <v>303</v>
      </c>
      <c r="I33" s="147">
        <f>SUM(I19:I32)</f>
        <v>0</v>
      </c>
    </row>
    <row r="35" spans="1:9" x14ac:dyDescent="0.25">
      <c r="A35" s="113" t="s">
        <v>304</v>
      </c>
      <c r="G35" s="113" t="s">
        <v>305</v>
      </c>
    </row>
    <row r="36" spans="1:9" x14ac:dyDescent="0.25">
      <c r="A36" s="144" t="s">
        <v>299</v>
      </c>
      <c r="B36" s="1407" t="s">
        <v>300</v>
      </c>
      <c r="C36" s="1407"/>
      <c r="D36" s="1407" t="s">
        <v>301</v>
      </c>
      <c r="E36" s="1407"/>
      <c r="G36" s="144" t="s">
        <v>299</v>
      </c>
      <c r="H36" s="144" t="s">
        <v>300</v>
      </c>
      <c r="I36" s="144" t="s">
        <v>301</v>
      </c>
    </row>
    <row r="37" spans="1:9" x14ac:dyDescent="0.25">
      <c r="A37" s="126">
        <v>1</v>
      </c>
      <c r="B37" s="1408"/>
      <c r="C37" s="1409"/>
      <c r="D37" s="1410">
        <f>A37*B37</f>
        <v>0</v>
      </c>
      <c r="E37" s="1411"/>
      <c r="G37" s="126">
        <v>1</v>
      </c>
      <c r="H37" s="145"/>
      <c r="I37" s="146">
        <f>G37*H37</f>
        <v>0</v>
      </c>
    </row>
    <row r="38" spans="1:9" x14ac:dyDescent="0.25">
      <c r="A38" s="126">
        <v>2</v>
      </c>
      <c r="B38" s="1408"/>
      <c r="C38" s="1409"/>
      <c r="D38" s="1410">
        <f t="shared" ref="D38:D50" si="2">A38*B38</f>
        <v>0</v>
      </c>
      <c r="E38" s="1411"/>
      <c r="G38" s="126">
        <v>2</v>
      </c>
      <c r="H38" s="145"/>
      <c r="I38" s="146">
        <f t="shared" ref="I38:I50" si="3">G38*H38</f>
        <v>0</v>
      </c>
    </row>
    <row r="39" spans="1:9" x14ac:dyDescent="0.25">
      <c r="A39" s="126">
        <v>3</v>
      </c>
      <c r="B39" s="1408"/>
      <c r="C39" s="1409"/>
      <c r="D39" s="1410">
        <f t="shared" si="2"/>
        <v>0</v>
      </c>
      <c r="E39" s="1411"/>
      <c r="G39" s="126">
        <v>3</v>
      </c>
      <c r="H39" s="145"/>
      <c r="I39" s="146">
        <f t="shared" si="3"/>
        <v>0</v>
      </c>
    </row>
    <row r="40" spans="1:9" x14ac:dyDescent="0.25">
      <c r="A40" s="126">
        <v>4</v>
      </c>
      <c r="B40" s="1408"/>
      <c r="C40" s="1409"/>
      <c r="D40" s="1410">
        <f t="shared" si="2"/>
        <v>0</v>
      </c>
      <c r="E40" s="1411"/>
      <c r="G40" s="126">
        <v>4</v>
      </c>
      <c r="H40" s="145"/>
      <c r="I40" s="146">
        <f t="shared" si="3"/>
        <v>0</v>
      </c>
    </row>
    <row r="41" spans="1:9" x14ac:dyDescent="0.25">
      <c r="A41" s="145"/>
      <c r="B41" s="1408"/>
      <c r="C41" s="1409"/>
      <c r="D41" s="1410">
        <f t="shared" si="2"/>
        <v>0</v>
      </c>
      <c r="E41" s="1411"/>
      <c r="G41" s="145"/>
      <c r="H41" s="145"/>
      <c r="I41" s="146">
        <f t="shared" si="3"/>
        <v>0</v>
      </c>
    </row>
    <row r="42" spans="1:9" x14ac:dyDescent="0.25">
      <c r="A42" s="145"/>
      <c r="B42" s="1408"/>
      <c r="C42" s="1409"/>
      <c r="D42" s="1410">
        <f t="shared" si="2"/>
        <v>0</v>
      </c>
      <c r="E42" s="1411"/>
      <c r="G42" s="145"/>
      <c r="H42" s="145"/>
      <c r="I42" s="146">
        <f t="shared" si="3"/>
        <v>0</v>
      </c>
    </row>
    <row r="43" spans="1:9" x14ac:dyDescent="0.25">
      <c r="A43" s="145"/>
      <c r="B43" s="1408"/>
      <c r="C43" s="1409"/>
      <c r="D43" s="1410">
        <f t="shared" si="2"/>
        <v>0</v>
      </c>
      <c r="E43" s="1411"/>
      <c r="G43" s="145"/>
      <c r="H43" s="145"/>
      <c r="I43" s="146">
        <f t="shared" si="3"/>
        <v>0</v>
      </c>
    </row>
    <row r="44" spans="1:9" x14ac:dyDescent="0.25">
      <c r="A44" s="145"/>
      <c r="B44" s="1408"/>
      <c r="C44" s="1409"/>
      <c r="D44" s="1410">
        <f t="shared" si="2"/>
        <v>0</v>
      </c>
      <c r="E44" s="1411"/>
      <c r="G44" s="145"/>
      <c r="H44" s="145"/>
      <c r="I44" s="146">
        <f t="shared" si="3"/>
        <v>0</v>
      </c>
    </row>
    <row r="45" spans="1:9" x14ac:dyDescent="0.25">
      <c r="A45" s="145"/>
      <c r="B45" s="1408"/>
      <c r="C45" s="1409"/>
      <c r="D45" s="1410">
        <f t="shared" si="2"/>
        <v>0</v>
      </c>
      <c r="E45" s="1411"/>
      <c r="G45" s="145"/>
      <c r="H45" s="145"/>
      <c r="I45" s="146">
        <f t="shared" si="3"/>
        <v>0</v>
      </c>
    </row>
    <row r="46" spans="1:9" x14ac:dyDescent="0.25">
      <c r="A46" s="145"/>
      <c r="B46" s="1408"/>
      <c r="C46" s="1409"/>
      <c r="D46" s="1410">
        <f t="shared" si="2"/>
        <v>0</v>
      </c>
      <c r="E46" s="1411"/>
      <c r="G46" s="145"/>
      <c r="H46" s="145"/>
      <c r="I46" s="146">
        <f t="shared" si="3"/>
        <v>0</v>
      </c>
    </row>
    <row r="47" spans="1:9" x14ac:dyDescent="0.25">
      <c r="A47" s="145"/>
      <c r="B47" s="1408"/>
      <c r="C47" s="1409"/>
      <c r="D47" s="1410">
        <f t="shared" si="2"/>
        <v>0</v>
      </c>
      <c r="E47" s="1411"/>
      <c r="G47" s="145"/>
      <c r="H47" s="145"/>
      <c r="I47" s="146">
        <f t="shared" si="3"/>
        <v>0</v>
      </c>
    </row>
    <row r="48" spans="1:9" x14ac:dyDescent="0.25">
      <c r="A48" s="145"/>
      <c r="B48" s="1408"/>
      <c r="C48" s="1409"/>
      <c r="D48" s="1410">
        <f t="shared" si="2"/>
        <v>0</v>
      </c>
      <c r="E48" s="1411"/>
      <c r="G48" s="145"/>
      <c r="H48" s="145"/>
      <c r="I48" s="146">
        <f t="shared" si="3"/>
        <v>0</v>
      </c>
    </row>
    <row r="49" spans="1:9" x14ac:dyDescent="0.25">
      <c r="A49" s="145"/>
      <c r="B49" s="1408"/>
      <c r="C49" s="1409"/>
      <c r="D49" s="1410">
        <f t="shared" si="2"/>
        <v>0</v>
      </c>
      <c r="E49" s="1411"/>
      <c r="G49" s="145"/>
      <c r="H49" s="145"/>
      <c r="I49" s="146">
        <f t="shared" si="3"/>
        <v>0</v>
      </c>
    </row>
    <row r="50" spans="1:9" x14ac:dyDescent="0.25">
      <c r="A50" s="145"/>
      <c r="B50" s="1408"/>
      <c r="C50" s="1409"/>
      <c r="D50" s="1410">
        <f t="shared" si="2"/>
        <v>0</v>
      </c>
      <c r="E50" s="1411"/>
      <c r="G50" s="145"/>
      <c r="H50" s="145"/>
      <c r="I50" s="146">
        <f t="shared" si="3"/>
        <v>0</v>
      </c>
    </row>
    <row r="51" spans="1:9" x14ac:dyDescent="0.25">
      <c r="C51" s="144" t="s">
        <v>306</v>
      </c>
      <c r="D51" s="1412">
        <f>SUM(D37:E50)</f>
        <v>0</v>
      </c>
      <c r="E51" s="1431"/>
      <c r="H51" s="144" t="s">
        <v>307</v>
      </c>
      <c r="I51" s="147">
        <f>SUM(I37:I50)</f>
        <v>0</v>
      </c>
    </row>
    <row r="52" spans="1:9" ht="19.5" customHeight="1" x14ac:dyDescent="0.25"/>
    <row r="53" spans="1:9" ht="19.5" customHeight="1" x14ac:dyDescent="0.25">
      <c r="A53" s="113" t="s">
        <v>308</v>
      </c>
      <c r="G53" s="148"/>
    </row>
    <row r="54" spans="1:9" ht="19.5" customHeight="1" x14ac:dyDescent="0.25">
      <c r="A54" s="1432" t="s">
        <v>309</v>
      </c>
      <c r="B54" s="1433"/>
      <c r="C54" s="1433"/>
      <c r="D54" s="1433"/>
      <c r="E54" s="1433"/>
      <c r="F54" s="1434"/>
      <c r="G54" s="149"/>
    </row>
    <row r="55" spans="1:9" ht="19.5" customHeight="1" x14ac:dyDescent="0.25">
      <c r="A55" s="146" t="s">
        <v>310</v>
      </c>
      <c r="B55" s="146"/>
      <c r="C55" s="146" t="s">
        <v>311</v>
      </c>
      <c r="D55" s="146" t="s">
        <v>312</v>
      </c>
      <c r="E55" s="146" t="s">
        <v>313</v>
      </c>
      <c r="F55" s="144" t="s">
        <v>314</v>
      </c>
      <c r="G55" s="150" t="s">
        <v>160</v>
      </c>
      <c r="H55" s="1435" t="s">
        <v>315</v>
      </c>
      <c r="I55" s="1436"/>
    </row>
    <row r="56" spans="1:9" ht="19.5" customHeight="1" x14ac:dyDescent="0.25">
      <c r="A56" s="146" t="s">
        <v>316</v>
      </c>
      <c r="B56" s="146"/>
      <c r="C56" s="146" t="s">
        <v>317</v>
      </c>
      <c r="D56" s="146" t="s">
        <v>318</v>
      </c>
      <c r="E56" s="146" t="s">
        <v>319</v>
      </c>
      <c r="F56" s="144" t="s">
        <v>320</v>
      </c>
      <c r="G56" s="150" t="s">
        <v>160</v>
      </c>
      <c r="H56" s="1435"/>
      <c r="I56" s="1436"/>
    </row>
    <row r="57" spans="1:9" ht="19.5" customHeight="1" x14ac:dyDescent="0.25">
      <c r="A57" s="146" t="s">
        <v>316</v>
      </c>
      <c r="B57" s="146"/>
      <c r="C57" s="146" t="s">
        <v>321</v>
      </c>
      <c r="D57" s="146" t="s">
        <v>322</v>
      </c>
      <c r="E57" s="146" t="s">
        <v>323</v>
      </c>
      <c r="F57" s="144" t="s">
        <v>324</v>
      </c>
      <c r="G57" s="150" t="s">
        <v>160</v>
      </c>
      <c r="H57" s="1435"/>
      <c r="I57" s="1436"/>
    </row>
    <row r="58" spans="1:9" ht="19.5" customHeight="1" x14ac:dyDescent="0.25">
      <c r="A58" s="146" t="s">
        <v>325</v>
      </c>
      <c r="B58" s="146" t="s">
        <v>326</v>
      </c>
      <c r="C58" s="146" t="s">
        <v>327</v>
      </c>
      <c r="D58" s="146" t="s">
        <v>322</v>
      </c>
      <c r="E58" s="146" t="s">
        <v>323</v>
      </c>
      <c r="F58" s="144" t="s">
        <v>324</v>
      </c>
      <c r="G58" s="150" t="s">
        <v>160</v>
      </c>
      <c r="H58" s="1435"/>
      <c r="I58" s="1436"/>
    </row>
    <row r="59" spans="1:9" ht="19.5" customHeight="1" x14ac:dyDescent="0.25">
      <c r="A59" s="146" t="s">
        <v>325</v>
      </c>
      <c r="B59" s="146" t="s">
        <v>328</v>
      </c>
      <c r="C59" s="146" t="s">
        <v>317</v>
      </c>
      <c r="D59" s="146" t="s">
        <v>318</v>
      </c>
      <c r="E59" s="146" t="s">
        <v>319</v>
      </c>
      <c r="F59" s="144" t="s">
        <v>320</v>
      </c>
      <c r="G59" s="150" t="s">
        <v>160</v>
      </c>
      <c r="H59" s="1435"/>
      <c r="I59" s="1436"/>
    </row>
    <row r="60" spans="1:9" x14ac:dyDescent="0.25">
      <c r="A60" s="146" t="s">
        <v>325</v>
      </c>
      <c r="B60" s="146" t="s">
        <v>317</v>
      </c>
      <c r="C60" s="146" t="s">
        <v>318</v>
      </c>
      <c r="D60" s="146" t="s">
        <v>319</v>
      </c>
      <c r="E60" s="146" t="s">
        <v>329</v>
      </c>
      <c r="F60" s="144" t="s">
        <v>330</v>
      </c>
      <c r="G60" s="150" t="s">
        <v>160</v>
      </c>
      <c r="H60" s="1435"/>
      <c r="I60" s="1436"/>
    </row>
    <row r="61" spans="1:9" x14ac:dyDescent="0.25">
      <c r="A61" s="151" t="s">
        <v>331</v>
      </c>
      <c r="B61" s="152">
        <v>3</v>
      </c>
      <c r="C61" s="152">
        <v>3</v>
      </c>
      <c r="D61" s="152">
        <v>2</v>
      </c>
      <c r="E61" s="152">
        <v>1</v>
      </c>
      <c r="F61" s="153">
        <v>0</v>
      </c>
    </row>
    <row r="62" spans="1:9" x14ac:dyDescent="0.25">
      <c r="A62" s="113" t="s">
        <v>332</v>
      </c>
    </row>
    <row r="64" spans="1:9" x14ac:dyDescent="0.25">
      <c r="A64" s="113" t="s">
        <v>333</v>
      </c>
    </row>
    <row r="65" spans="1:15" x14ac:dyDescent="0.25">
      <c r="A65" s="154" t="s">
        <v>334</v>
      </c>
      <c r="B65" s="154"/>
      <c r="C65" s="154" t="s">
        <v>335</v>
      </c>
      <c r="F65" s="154" t="s">
        <v>336</v>
      </c>
    </row>
    <row r="66" spans="1:15" ht="19.5" customHeight="1" thickBot="1" x14ac:dyDescent="0.3">
      <c r="A66" s="1437">
        <f>D33</f>
        <v>0</v>
      </c>
      <c r="B66" s="1439" t="s">
        <v>337</v>
      </c>
      <c r="C66" s="1437">
        <f>D51</f>
        <v>0</v>
      </c>
      <c r="D66" s="1440" t="s">
        <v>338</v>
      </c>
      <c r="E66" s="1358">
        <f>I33</f>
        <v>0</v>
      </c>
      <c r="F66" s="1439" t="s">
        <v>339</v>
      </c>
      <c r="G66" s="1441" t="s">
        <v>340</v>
      </c>
      <c r="K66" s="138"/>
      <c r="L66" s="138"/>
      <c r="M66" s="138"/>
      <c r="N66" s="138"/>
      <c r="O66" s="138"/>
    </row>
    <row r="67" spans="1:15" ht="20.25" customHeight="1" x14ac:dyDescent="0.25">
      <c r="A67" s="1438"/>
      <c r="B67" s="1439"/>
      <c r="C67" s="1438"/>
      <c r="D67" s="1440"/>
      <c r="E67" s="1359"/>
      <c r="F67" s="1439"/>
      <c r="G67" s="1441"/>
      <c r="H67" s="1414" t="e">
        <f>(A66*3+C66*2+E66*1)/E69</f>
        <v>#DIV/0!</v>
      </c>
      <c r="I67" s="1415"/>
      <c r="K67" s="138"/>
      <c r="L67" s="138"/>
      <c r="M67" s="138"/>
      <c r="N67" s="138"/>
      <c r="O67" s="138"/>
    </row>
    <row r="68" spans="1:15" ht="5.25" customHeight="1" thickBot="1" x14ac:dyDescent="0.3">
      <c r="A68" s="155"/>
      <c r="B68" s="155"/>
      <c r="C68" s="155"/>
      <c r="D68" s="155"/>
      <c r="E68" s="155"/>
      <c r="F68" s="156"/>
      <c r="G68" s="1441"/>
      <c r="H68" s="1416"/>
      <c r="I68" s="1417"/>
      <c r="J68" s="138"/>
      <c r="K68" s="138"/>
      <c r="L68" s="138"/>
      <c r="M68" s="138"/>
      <c r="N68" s="138"/>
      <c r="O68" s="138"/>
    </row>
    <row r="69" spans="1:15" ht="20.25" customHeight="1" thickBot="1" x14ac:dyDescent="0.3">
      <c r="A69" s="157"/>
      <c r="B69" s="1420" t="s">
        <v>341</v>
      </c>
      <c r="C69" s="1420"/>
      <c r="D69" s="1421"/>
      <c r="E69" s="1424">
        <f>(D33+D51+I33+I51)</f>
        <v>0</v>
      </c>
      <c r="G69" s="1441"/>
      <c r="H69" s="1418"/>
      <c r="I69" s="1419"/>
      <c r="J69" s="138"/>
      <c r="K69" s="138"/>
      <c r="L69" s="138"/>
      <c r="M69" s="138"/>
      <c r="N69" s="138"/>
      <c r="O69" s="138"/>
    </row>
    <row r="70" spans="1:15" ht="19.5" customHeight="1" x14ac:dyDescent="0.25">
      <c r="A70" s="155"/>
      <c r="B70" s="1422"/>
      <c r="C70" s="1422"/>
      <c r="D70" s="1423"/>
      <c r="E70" s="1359"/>
      <c r="G70" s="1441"/>
      <c r="H70" s="113" t="s">
        <v>342</v>
      </c>
      <c r="J70" s="138"/>
      <c r="K70" s="138"/>
      <c r="L70" s="138"/>
      <c r="M70" s="138"/>
      <c r="N70" s="138"/>
      <c r="O70" s="138"/>
    </row>
    <row r="71" spans="1:15" ht="19.5" customHeight="1" thickBot="1" x14ac:dyDescent="0.3">
      <c r="H71" s="113" t="s">
        <v>343</v>
      </c>
      <c r="K71" s="138"/>
      <c r="L71" s="138"/>
      <c r="M71" s="138"/>
      <c r="N71" s="138"/>
      <c r="O71" s="138"/>
    </row>
    <row r="72" spans="1:15" ht="19.5" customHeight="1" x14ac:dyDescent="0.25">
      <c r="G72" s="158" t="s">
        <v>344</v>
      </c>
      <c r="H72" s="1425" t="e">
        <f>ROUND(H67,2)</f>
        <v>#DIV/0!</v>
      </c>
      <c r="I72" s="1426"/>
    </row>
    <row r="73" spans="1:15" ht="19.5" customHeight="1" x14ac:dyDescent="0.25">
      <c r="H73" s="1427"/>
      <c r="I73" s="1428"/>
    </row>
    <row r="74" spans="1:15" ht="17.25" thickBot="1" x14ac:dyDescent="0.3">
      <c r="H74" s="1429"/>
      <c r="I74" s="1430"/>
    </row>
  </sheetData>
  <sheetProtection password="C7E8" sheet="1" objects="1" scenarios="1"/>
  <mergeCells count="88">
    <mergeCell ref="H67:I69"/>
    <mergeCell ref="B69:D70"/>
    <mergeCell ref="E69:E70"/>
    <mergeCell ref="H72:I74"/>
    <mergeCell ref="D51:E51"/>
    <mergeCell ref="A54:F54"/>
    <mergeCell ref="H55:I60"/>
    <mergeCell ref="A66:A67"/>
    <mergeCell ref="B66:B67"/>
    <mergeCell ref="C66:C67"/>
    <mergeCell ref="D66:D67"/>
    <mergeCell ref="E66:E67"/>
    <mergeCell ref="F66:F67"/>
    <mergeCell ref="G66:G70"/>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8:C38"/>
    <mergeCell ref="D38:E38"/>
    <mergeCell ref="B30:C30"/>
    <mergeCell ref="D30:E30"/>
    <mergeCell ref="B31:C31"/>
    <mergeCell ref="D31:E31"/>
    <mergeCell ref="B32:C32"/>
    <mergeCell ref="D32:E32"/>
    <mergeCell ref="D33:E33"/>
    <mergeCell ref="B36:C36"/>
    <mergeCell ref="D36:E36"/>
    <mergeCell ref="B37:C37"/>
    <mergeCell ref="D37:E37"/>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A6:B7"/>
    <mergeCell ref="C6:E6"/>
    <mergeCell ref="F6:G6"/>
    <mergeCell ref="H6:I6"/>
    <mergeCell ref="C7:E7"/>
    <mergeCell ref="F7:G7"/>
    <mergeCell ref="H7:I7"/>
    <mergeCell ref="C2:E2"/>
    <mergeCell ref="A3:A4"/>
    <mergeCell ref="C3:E3"/>
    <mergeCell ref="F3:F4"/>
    <mergeCell ref="G3:I4"/>
    <mergeCell ref="C4:E4"/>
  </mergeCells>
  <phoneticPr fontId="2"/>
  <dataValidations count="1">
    <dataValidation type="list" allowBlank="1" showInputMessage="1" showErrorMessage="1" sqref="G55:G60" xr:uid="{84485DEC-F306-4E4D-8FC1-191E07667D6F}">
      <formula1>"□, ☑"</formula1>
    </dataValidation>
  </dataValidations>
  <printOptions horizontalCentered="1" verticalCentered="1"/>
  <pageMargins left="0.19685039370078741" right="0.19685039370078741" top="0.23622047244094491" bottom="0.15748031496062992" header="0.31496062992125984" footer="0.31496062992125984"/>
  <pageSetup paperSize="9"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8CAE-DDE3-4715-B81B-5C8E2DBF213F}">
  <sheetPr>
    <pageSetUpPr fitToPage="1"/>
  </sheetPr>
  <dimension ref="A1:H34"/>
  <sheetViews>
    <sheetView view="pageBreakPreview" zoomScale="75" zoomScaleNormal="75" zoomScaleSheetLayoutView="75" zoomScalePageLayoutView="75" workbookViewId="0">
      <selection activeCell="F25" sqref="F25"/>
    </sheetView>
  </sheetViews>
  <sheetFormatPr defaultColWidth="13" defaultRowHeight="16.5" x14ac:dyDescent="0.25"/>
  <cols>
    <col min="1" max="1" width="16" style="113" customWidth="1"/>
    <col min="2" max="2" width="16.375" style="113" customWidth="1"/>
    <col min="3" max="4" width="17.625" style="113" customWidth="1"/>
    <col min="5" max="5" width="13.75" style="113" customWidth="1"/>
    <col min="6" max="6" width="29.375" style="113" customWidth="1"/>
    <col min="7" max="7" width="10.375" style="113" customWidth="1"/>
    <col min="8" max="8" width="28.375" style="113" customWidth="1"/>
    <col min="9" max="16384" width="13" style="113"/>
  </cols>
  <sheetData>
    <row r="1" spans="1:8" s="111" customFormat="1" ht="36.75" customHeight="1" x14ac:dyDescent="0.15">
      <c r="A1" s="111" t="s">
        <v>345</v>
      </c>
      <c r="B1" s="1464" t="s">
        <v>346</v>
      </c>
      <c r="C1" s="1464"/>
      <c r="D1" s="1464"/>
      <c r="E1" s="1464"/>
      <c r="F1" s="1464"/>
      <c r="G1" s="1464"/>
      <c r="H1" s="1464"/>
    </row>
    <row r="3" spans="1:8" ht="35.25" customHeight="1" x14ac:dyDescent="0.25">
      <c r="A3" s="129" t="str">
        <f>選択肢!B67</f>
        <v>2026年4月時点</v>
      </c>
      <c r="B3" s="126" t="s">
        <v>281</v>
      </c>
      <c r="C3" s="1396" t="str">
        <f>IF(大学院新入生チェックリスト!C2="","チェックリストに入力してください。",大学院新入生チェックリスト!C2)</f>
        <v>チェックリストに入力してください。</v>
      </c>
      <c r="D3" s="1398"/>
      <c r="E3" s="126" t="s">
        <v>1</v>
      </c>
      <c r="F3" s="127" t="str">
        <f>IF(大学院新入生チェックリスト!E2="","チェックリストに入力してください。",大学院新入生チェックリスト!E2)</f>
        <v>チェックリストに入力してください。</v>
      </c>
      <c r="G3" s="112" t="s">
        <v>265</v>
      </c>
      <c r="H3" s="130">
        <f ca="1">TODAY()</f>
        <v>46048</v>
      </c>
    </row>
    <row r="4" spans="1:8" ht="21.75" customHeight="1" x14ac:dyDescent="0.25">
      <c r="A4" s="1367" t="s">
        <v>2</v>
      </c>
      <c r="B4" s="126" t="s">
        <v>3</v>
      </c>
      <c r="C4" s="1396" t="str">
        <f>IF(大学院新入生チェックリスト!C3="","チェックリストに入力してください。",大学院新入生チェックリスト!C3)</f>
        <v>チェックリストに入力してください。</v>
      </c>
      <c r="D4" s="1398"/>
      <c r="E4" s="1369" t="s">
        <v>4</v>
      </c>
      <c r="F4" s="1371" t="str">
        <f>IF(大学院新入生チェックリスト!E3="","チェックリストに入力してください。",大学院新入生チェックリスト!E3)</f>
        <v>チェックリストに入力してください。</v>
      </c>
      <c r="G4" s="1372"/>
      <c r="H4" s="1373"/>
    </row>
    <row r="5" spans="1:8" ht="21.75" customHeight="1" x14ac:dyDescent="0.25">
      <c r="A5" s="1368"/>
      <c r="B5" s="126" t="s">
        <v>5</v>
      </c>
      <c r="C5" s="1396" t="str">
        <f>IF(大学院新入生チェックリスト!C4="","チェックリストに入力してください。",大学院新入生チェックリスト!C4)</f>
        <v>チェックリストに入力してください。</v>
      </c>
      <c r="D5" s="1398"/>
      <c r="E5" s="1370"/>
      <c r="F5" s="1374"/>
      <c r="G5" s="1375"/>
      <c r="H5" s="1376"/>
    </row>
    <row r="6" spans="1:8" ht="21.75" customHeight="1" x14ac:dyDescent="0.25">
      <c r="A6" s="132"/>
      <c r="B6" s="132"/>
      <c r="C6" s="132"/>
      <c r="D6" s="132"/>
      <c r="E6" s="132"/>
      <c r="F6" s="132"/>
      <c r="G6" s="10"/>
      <c r="H6" s="10"/>
    </row>
    <row r="7" spans="1:8" ht="21.75" customHeight="1" x14ac:dyDescent="0.25">
      <c r="A7" s="159" t="s">
        <v>347</v>
      </c>
      <c r="B7" s="159"/>
      <c r="C7" s="159"/>
      <c r="D7" s="160"/>
      <c r="E7" s="160"/>
      <c r="F7" s="160"/>
      <c r="G7" s="161"/>
      <c r="H7" s="161"/>
    </row>
    <row r="8" spans="1:8" ht="21.75" customHeight="1" x14ac:dyDescent="0.25">
      <c r="A8" s="1460" t="s">
        <v>348</v>
      </c>
      <c r="B8" s="1460"/>
      <c r="C8" s="1460"/>
      <c r="D8" s="1461"/>
      <c r="E8" s="1461"/>
      <c r="F8" s="1461"/>
      <c r="G8" s="1461"/>
      <c r="H8" s="1461"/>
    </row>
    <row r="9" spans="1:8" ht="24" customHeight="1" x14ac:dyDescent="0.3">
      <c r="A9" s="162" t="s">
        <v>679</v>
      </c>
      <c r="B9" s="162"/>
      <c r="C9" s="162"/>
      <c r="D9" s="162"/>
      <c r="E9" s="160"/>
      <c r="F9" s="128"/>
      <c r="G9" s="162"/>
      <c r="H9" s="162"/>
    </row>
    <row r="10" spans="1:8" ht="24" customHeight="1" x14ac:dyDescent="0.25">
      <c r="A10" s="1455" t="s">
        <v>680</v>
      </c>
      <c r="B10" s="1455"/>
      <c r="C10" s="1455"/>
      <c r="D10" s="1455"/>
      <c r="E10" s="1455"/>
      <c r="F10" s="1455"/>
      <c r="G10" s="1455"/>
      <c r="H10" s="1455"/>
    </row>
    <row r="11" spans="1:8" ht="24" customHeight="1" x14ac:dyDescent="0.25">
      <c r="A11" s="1455"/>
      <c r="B11" s="1455"/>
      <c r="C11" s="1455"/>
      <c r="D11" s="1455"/>
      <c r="E11" s="1455"/>
      <c r="F11" s="1455"/>
      <c r="G11" s="1455"/>
      <c r="H11" s="1455"/>
    </row>
    <row r="12" spans="1:8" x14ac:dyDescent="0.25">
      <c r="E12" s="132"/>
      <c r="F12" s="115"/>
    </row>
    <row r="13" spans="1:8" ht="83.25" customHeight="1" x14ac:dyDescent="0.25">
      <c r="A13" s="163" t="s">
        <v>349</v>
      </c>
      <c r="B13" s="1462"/>
      <c r="C13" s="1462"/>
      <c r="D13" s="1462"/>
      <c r="E13" s="1463"/>
      <c r="F13" s="1445" t="s">
        <v>703</v>
      </c>
      <c r="G13" s="1446"/>
      <c r="H13" s="1447"/>
    </row>
    <row r="14" spans="1:8" ht="83.25" customHeight="1" x14ac:dyDescent="0.25">
      <c r="A14" s="163" t="s">
        <v>350</v>
      </c>
      <c r="B14" s="1462"/>
      <c r="C14" s="1462"/>
      <c r="D14" s="1462"/>
      <c r="E14" s="1463"/>
      <c r="F14" s="1445" t="s">
        <v>351</v>
      </c>
      <c r="G14" s="1446"/>
      <c r="H14" s="1447"/>
    </row>
    <row r="15" spans="1:8" ht="83.25" customHeight="1" x14ac:dyDescent="0.25">
      <c r="A15" s="163" t="s">
        <v>551</v>
      </c>
      <c r="B15" s="1443"/>
      <c r="C15" s="1443"/>
      <c r="D15" s="1443"/>
      <c r="E15" s="1444"/>
      <c r="F15" s="1445" t="s">
        <v>352</v>
      </c>
      <c r="G15" s="1446"/>
      <c r="H15" s="1447"/>
    </row>
    <row r="16" spans="1:8" ht="83.25" customHeight="1" x14ac:dyDescent="0.25">
      <c r="A16" s="164" t="s">
        <v>353</v>
      </c>
      <c r="B16" s="165"/>
      <c r="C16" s="166" t="s">
        <v>354</v>
      </c>
      <c r="D16" s="167"/>
      <c r="E16" s="166" t="s">
        <v>355</v>
      </c>
      <c r="F16" s="1445" t="s">
        <v>356</v>
      </c>
      <c r="G16" s="1448"/>
      <c r="H16" s="1449"/>
    </row>
    <row r="17" spans="1:8" ht="83.25" customHeight="1" x14ac:dyDescent="0.25">
      <c r="A17" s="164" t="s">
        <v>357</v>
      </c>
      <c r="B17" s="1450"/>
      <c r="C17" s="1451"/>
      <c r="D17" s="1452" t="s">
        <v>358</v>
      </c>
      <c r="E17" s="1453"/>
      <c r="F17" s="1454" t="s">
        <v>359</v>
      </c>
      <c r="G17" s="1448"/>
      <c r="H17" s="1449"/>
    </row>
    <row r="19" spans="1:8" ht="19.5" x14ac:dyDescent="0.3">
      <c r="A19" s="162" t="s">
        <v>360</v>
      </c>
      <c r="B19" s="162"/>
      <c r="C19" s="162"/>
      <c r="D19" s="162"/>
      <c r="E19" s="162"/>
      <c r="F19" s="162"/>
      <c r="G19" s="162"/>
      <c r="H19" s="162"/>
    </row>
    <row r="20" spans="1:8" ht="22.5" customHeight="1" x14ac:dyDescent="0.3">
      <c r="A20" s="162" t="s">
        <v>681</v>
      </c>
      <c r="B20" s="162"/>
      <c r="C20" s="162"/>
      <c r="D20" s="162"/>
      <c r="E20" s="162"/>
      <c r="F20" s="162"/>
      <c r="G20" s="162"/>
      <c r="H20" s="162"/>
    </row>
    <row r="21" spans="1:8" ht="22.5" customHeight="1" x14ac:dyDescent="0.3">
      <c r="A21" s="162" t="s">
        <v>361</v>
      </c>
      <c r="B21" s="162"/>
      <c r="C21" s="162"/>
      <c r="D21" s="162"/>
      <c r="E21" s="162"/>
      <c r="F21" s="162"/>
      <c r="G21" s="162"/>
      <c r="H21" s="162"/>
    </row>
    <row r="22" spans="1:8" ht="22.5" customHeight="1" x14ac:dyDescent="0.3">
      <c r="A22" s="162" t="s">
        <v>362</v>
      </c>
      <c r="B22" s="162"/>
      <c r="C22" s="162"/>
      <c r="D22" s="162"/>
      <c r="E22" s="162"/>
      <c r="F22" s="162"/>
      <c r="G22" s="162"/>
      <c r="H22" s="162"/>
    </row>
    <row r="23" spans="1:8" ht="24" customHeight="1" x14ac:dyDescent="0.25">
      <c r="A23" s="1455" t="s">
        <v>682</v>
      </c>
      <c r="B23" s="1455"/>
      <c r="C23" s="1455"/>
      <c r="D23" s="1455"/>
      <c r="E23" s="1455"/>
      <c r="F23" s="1455"/>
      <c r="G23" s="1455"/>
      <c r="H23" s="1455"/>
    </row>
    <row r="24" spans="1:8" x14ac:dyDescent="0.25">
      <c r="A24" s="1455"/>
      <c r="B24" s="1455"/>
      <c r="C24" s="1455"/>
      <c r="D24" s="1455"/>
      <c r="E24" s="1455"/>
      <c r="F24" s="1455"/>
      <c r="G24" s="1455"/>
      <c r="H24" s="1455"/>
    </row>
    <row r="25" spans="1:8" ht="19.5" x14ac:dyDescent="0.25">
      <c r="A25" s="168"/>
      <c r="B25" s="168"/>
      <c r="C25" s="168"/>
      <c r="D25" s="168"/>
      <c r="E25" s="168"/>
      <c r="F25" s="168"/>
      <c r="G25" s="168"/>
      <c r="H25" s="168"/>
    </row>
    <row r="26" spans="1:8" ht="48.75" customHeight="1" x14ac:dyDescent="0.25">
      <c r="A26" s="266" t="s">
        <v>363</v>
      </c>
      <c r="B26" s="1456"/>
      <c r="C26" s="1456"/>
      <c r="D26" s="1456"/>
      <c r="E26" s="1456"/>
    </row>
    <row r="27" spans="1:8" ht="51" customHeight="1" x14ac:dyDescent="0.25">
      <c r="A27" s="264" t="s">
        <v>364</v>
      </c>
      <c r="B27" s="1457"/>
      <c r="C27" s="1457"/>
      <c r="D27" s="1457"/>
      <c r="E27" s="1457"/>
    </row>
    <row r="28" spans="1:8" ht="51" customHeight="1" x14ac:dyDescent="0.25">
      <c r="A28" s="265" t="s">
        <v>587</v>
      </c>
      <c r="B28" s="1458"/>
      <c r="C28" s="1458"/>
      <c r="D28" s="1458"/>
      <c r="E28" s="1458"/>
      <c r="F28" s="1459" t="s">
        <v>588</v>
      </c>
      <c r="G28" s="1459"/>
      <c r="H28" s="1459"/>
    </row>
    <row r="29" spans="1:8" ht="51" customHeight="1" x14ac:dyDescent="0.25">
      <c r="A29" s="265" t="s">
        <v>365</v>
      </c>
      <c r="B29" s="1442"/>
      <c r="C29" s="1442"/>
      <c r="D29" s="1442"/>
      <c r="E29" s="1442"/>
      <c r="F29" s="263"/>
    </row>
    <row r="31" spans="1:8" ht="19.5" x14ac:dyDescent="0.3">
      <c r="A31" s="162" t="s">
        <v>366</v>
      </c>
      <c r="B31" s="162"/>
      <c r="C31" s="162"/>
      <c r="D31" s="162"/>
    </row>
    <row r="32" spans="1:8" ht="19.5" x14ac:dyDescent="0.3">
      <c r="A32" s="162"/>
      <c r="B32" s="162"/>
      <c r="C32" s="162"/>
      <c r="D32" s="162"/>
    </row>
    <row r="33" spans="1:4" ht="19.5" x14ac:dyDescent="0.3">
      <c r="A33" s="162" t="s">
        <v>367</v>
      </c>
      <c r="B33" s="162"/>
      <c r="C33" s="162"/>
      <c r="D33" s="162"/>
    </row>
    <row r="34" spans="1:4" ht="19.5" x14ac:dyDescent="0.3">
      <c r="A34" s="162" t="s">
        <v>368</v>
      </c>
      <c r="B34" s="162"/>
      <c r="C34" s="162"/>
      <c r="D34" s="162"/>
    </row>
  </sheetData>
  <sheetProtection algorithmName="SHA-512" hashValue="9ukVi+nvVD5Jxm2UxScup75i9ykTXIuDKlVPHLqH9zdgAX1vAF6gNYeA2z5d5wHigi5s1Ag/Tv9YNiOnoLQxdA==" saltValue="847viGQ3BN9ZR67v5mA4KQ==" spinCount="100000" sheet="1" scenarios="1"/>
  <mergeCells count="25">
    <mergeCell ref="B1:H1"/>
    <mergeCell ref="C3:D3"/>
    <mergeCell ref="A4:A5"/>
    <mergeCell ref="C4:D4"/>
    <mergeCell ref="E4:E5"/>
    <mergeCell ref="F4:H5"/>
    <mergeCell ref="C5:D5"/>
    <mergeCell ref="A8:H8"/>
    <mergeCell ref="A10:H11"/>
    <mergeCell ref="B13:E13"/>
    <mergeCell ref="F13:H13"/>
    <mergeCell ref="B14:E14"/>
    <mergeCell ref="F14:H14"/>
    <mergeCell ref="B29:E29"/>
    <mergeCell ref="B15:E15"/>
    <mergeCell ref="F15:H15"/>
    <mergeCell ref="F16:H16"/>
    <mergeCell ref="B17:C17"/>
    <mergeCell ref="D17:E17"/>
    <mergeCell ref="F17:H17"/>
    <mergeCell ref="A23:H24"/>
    <mergeCell ref="B26:E26"/>
    <mergeCell ref="B27:E27"/>
    <mergeCell ref="B28:E28"/>
    <mergeCell ref="F28:H28"/>
  </mergeCells>
  <phoneticPr fontId="2"/>
  <printOptions horizontalCentered="1" verticalCentered="1"/>
  <pageMargins left="0.19685039370078741" right="0.19685039370078741" top="0.23622047244094491" bottom="0.15748031496062992"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C557-59C3-4CB0-B2FE-7970D42BD130}">
  <sheetPr>
    <pageSetUpPr fitToPage="1"/>
  </sheetPr>
  <dimension ref="A1:AC65"/>
  <sheetViews>
    <sheetView zoomScale="70" zoomScaleNormal="70" zoomScalePageLayoutView="75" workbookViewId="0">
      <selection activeCell="N6" sqref="N6"/>
    </sheetView>
  </sheetViews>
  <sheetFormatPr defaultColWidth="13" defaultRowHeight="16.5" x14ac:dyDescent="0.25"/>
  <cols>
    <col min="1" max="2" width="6.125" style="113" customWidth="1"/>
    <col min="3" max="3" width="31.125" style="113" customWidth="1"/>
    <col min="4" max="4" width="20.375" style="113" customWidth="1"/>
    <col min="5" max="5" width="25.125" style="113" customWidth="1"/>
    <col min="6" max="6" width="10.125" style="113" customWidth="1"/>
    <col min="7" max="7" width="19" style="113" customWidth="1"/>
    <col min="8" max="8" width="20" style="113" customWidth="1"/>
    <col min="9" max="10" width="9.25" style="113" customWidth="1"/>
    <col min="11" max="11" width="10.375" style="113" customWidth="1"/>
    <col min="12" max="12" width="16.625" style="113" customWidth="1"/>
    <col min="13" max="13" width="17.125" style="113" customWidth="1"/>
    <col min="14" max="14" width="4.625" style="113" customWidth="1"/>
    <col min="15" max="15" width="27.375" style="113" customWidth="1"/>
    <col min="16" max="16" width="5.5" style="113" customWidth="1"/>
    <col min="17" max="18" width="13" style="113"/>
    <col min="19" max="19" width="23.375" style="113" customWidth="1"/>
    <col min="20" max="20" width="13" style="113"/>
    <col min="21" max="21" width="37.5" style="113" customWidth="1"/>
    <col min="22" max="22" width="13" style="113"/>
    <col min="23" max="23" width="18.375" style="113" customWidth="1"/>
    <col min="24" max="25" width="13" style="113"/>
    <col min="26" max="29" width="9.25" style="113" customWidth="1"/>
    <col min="30" max="16384" width="13" style="113"/>
  </cols>
  <sheetData>
    <row r="1" spans="1:29" s="111" customFormat="1" ht="36.75" customHeight="1" x14ac:dyDescent="0.15">
      <c r="A1" s="1366" t="s">
        <v>369</v>
      </c>
      <c r="B1" s="1366"/>
      <c r="C1" s="1489" t="s">
        <v>370</v>
      </c>
      <c r="D1" s="1489"/>
      <c r="E1" s="1489"/>
      <c r="F1" s="1489"/>
      <c r="G1" s="1489"/>
      <c r="H1" s="1489"/>
      <c r="I1" s="1489"/>
      <c r="J1" s="1489"/>
      <c r="K1" s="1489"/>
      <c r="L1" s="1489"/>
      <c r="M1" s="1489"/>
      <c r="O1" s="400" t="s">
        <v>517</v>
      </c>
      <c r="Q1" s="1498" t="s">
        <v>369</v>
      </c>
      <c r="R1" s="1498"/>
      <c r="S1" s="1499" t="s">
        <v>370</v>
      </c>
      <c r="T1" s="1499"/>
      <c r="U1" s="1499"/>
      <c r="V1" s="1499"/>
      <c r="W1" s="1499"/>
      <c r="X1" s="1499"/>
      <c r="Y1" s="1499"/>
      <c r="Z1" s="1499"/>
      <c r="AA1" s="1499"/>
      <c r="AB1" s="1499"/>
      <c r="AC1" s="1499"/>
    </row>
    <row r="2" spans="1:29" ht="35.25" customHeight="1" x14ac:dyDescent="0.25">
      <c r="A2" s="1494" t="str">
        <f>選択肢!B67</f>
        <v>2026年4月時点</v>
      </c>
      <c r="B2" s="1495"/>
      <c r="C2" s="126" t="s">
        <v>281</v>
      </c>
      <c r="D2" s="1496" t="str">
        <f>IF(大学院新入生チェックリスト!C2="","チェックリストに入力してください。",大学院新入生チェックリスト!C2)</f>
        <v>チェックリストに入力してください。</v>
      </c>
      <c r="E2" s="1496"/>
      <c r="F2" s="1496"/>
      <c r="G2" s="1496"/>
      <c r="H2" s="126" t="s">
        <v>1</v>
      </c>
      <c r="I2" s="1496" t="str">
        <f>IF(大学院新入生チェックリスト!E2="","チェックリストに入力してください。",大学院新入生チェックリスト!E2)</f>
        <v>チェックリストに入力してください。</v>
      </c>
      <c r="J2" s="1496"/>
      <c r="K2" s="1496"/>
      <c r="L2" s="112" t="s">
        <v>265</v>
      </c>
      <c r="M2" s="124">
        <f ca="1">TODAY()</f>
        <v>46048</v>
      </c>
      <c r="O2" s="400"/>
      <c r="Q2" s="361"/>
      <c r="R2" s="361"/>
      <c r="S2" s="132"/>
      <c r="T2" s="362"/>
      <c r="U2" s="362"/>
      <c r="V2" s="362"/>
      <c r="W2" s="362"/>
      <c r="X2" s="132"/>
      <c r="Y2" s="362"/>
      <c r="Z2" s="362"/>
      <c r="AA2" s="362"/>
      <c r="AB2" s="132"/>
      <c r="AC2" s="363"/>
    </row>
    <row r="3" spans="1:29" ht="21.75" customHeight="1" x14ac:dyDescent="0.25">
      <c r="A3" s="1490" t="s">
        <v>2</v>
      </c>
      <c r="B3" s="1491"/>
      <c r="C3" s="126" t="s">
        <v>3</v>
      </c>
      <c r="D3" s="1496" t="str">
        <f>IF(大学院新入生チェックリスト!C3="","チェックリストに入力してください。",大学院新入生チェックリスト!C3)</f>
        <v>チェックリストに入力してください。</v>
      </c>
      <c r="E3" s="1496"/>
      <c r="F3" s="1496"/>
      <c r="G3" s="1496"/>
      <c r="H3" s="1497" t="s">
        <v>4</v>
      </c>
      <c r="I3" s="1496" t="str">
        <f>IF(大学院新入生チェックリスト!E3="","チェックリストに入力してください。",大学院新入生チェックリスト!E3)</f>
        <v>チェックリストに入力してください。</v>
      </c>
      <c r="J3" s="1496"/>
      <c r="K3" s="1496"/>
      <c r="L3" s="1496"/>
      <c r="M3" s="1496"/>
      <c r="O3" s="400"/>
      <c r="Q3" s="364"/>
      <c r="R3" s="364"/>
      <c r="S3" s="132"/>
      <c r="T3" s="362"/>
      <c r="U3" s="362"/>
      <c r="V3" s="362"/>
      <c r="W3" s="362"/>
      <c r="X3" s="115"/>
      <c r="Y3" s="362"/>
      <c r="Z3" s="362"/>
      <c r="AA3" s="362"/>
      <c r="AB3" s="362"/>
      <c r="AC3" s="362"/>
    </row>
    <row r="4" spans="1:29" ht="21.75" customHeight="1" x14ac:dyDescent="0.25">
      <c r="A4" s="1492"/>
      <c r="B4" s="1493"/>
      <c r="C4" s="126" t="s">
        <v>5</v>
      </c>
      <c r="D4" s="1496" t="str">
        <f>IF(大学院新入生チェックリスト!C4="","チェックリストに入力してください。",大学院新入生チェックリスト!C4)</f>
        <v>チェックリストに入力してください。</v>
      </c>
      <c r="E4" s="1496"/>
      <c r="F4" s="1496"/>
      <c r="G4" s="1496"/>
      <c r="H4" s="1497"/>
      <c r="I4" s="1496"/>
      <c r="J4" s="1496"/>
      <c r="K4" s="1496"/>
      <c r="L4" s="1496"/>
      <c r="M4" s="1496"/>
      <c r="O4" s="400"/>
      <c r="Q4" s="364"/>
      <c r="R4" s="364"/>
      <c r="S4" s="132"/>
      <c r="T4" s="362"/>
      <c r="U4" s="362"/>
      <c r="V4" s="362"/>
      <c r="W4" s="362"/>
      <c r="X4" s="115"/>
      <c r="Y4" s="362"/>
      <c r="Z4" s="362"/>
      <c r="AA4" s="362"/>
      <c r="AB4" s="362"/>
      <c r="AC4" s="362"/>
    </row>
    <row r="5" spans="1:29" ht="17.25" customHeight="1" x14ac:dyDescent="0.25">
      <c r="A5" s="1467" t="s">
        <v>518</v>
      </c>
      <c r="B5" s="1467"/>
      <c r="C5" s="1467"/>
      <c r="D5" s="1467"/>
      <c r="E5" s="1467"/>
      <c r="F5" s="1467"/>
      <c r="G5" s="1467"/>
      <c r="H5" s="1467"/>
      <c r="I5" s="1467"/>
      <c r="J5" s="1467"/>
      <c r="K5" s="1467"/>
      <c r="L5" s="1467"/>
      <c r="M5" s="1467"/>
      <c r="O5" s="365"/>
      <c r="Q5" s="1468" t="s">
        <v>518</v>
      </c>
      <c r="R5" s="1468"/>
      <c r="S5" s="1468"/>
      <c r="T5" s="1468"/>
      <c r="U5" s="1468"/>
      <c r="V5" s="1468"/>
      <c r="W5" s="1468"/>
      <c r="X5" s="1468"/>
      <c r="Y5" s="1468"/>
      <c r="Z5" s="1468"/>
      <c r="AA5" s="1468"/>
      <c r="AB5" s="1468"/>
      <c r="AC5" s="1468"/>
    </row>
    <row r="6" spans="1:29" ht="17.25" customHeight="1" thickBot="1" x14ac:dyDescent="0.3">
      <c r="A6" s="1468"/>
      <c r="B6" s="1468"/>
      <c r="C6" s="1468"/>
      <c r="D6" s="1468"/>
      <c r="E6" s="1468"/>
      <c r="F6" s="1468"/>
      <c r="G6" s="1468"/>
      <c r="H6" s="1468"/>
      <c r="I6" s="1468"/>
      <c r="J6" s="1468"/>
      <c r="K6" s="1468"/>
      <c r="L6" s="1468"/>
      <c r="M6" s="1468"/>
      <c r="O6" s="365"/>
      <c r="Q6" s="1468"/>
      <c r="R6" s="1468"/>
      <c r="S6" s="1468"/>
      <c r="T6" s="1468"/>
      <c r="U6" s="1468"/>
      <c r="V6" s="1468"/>
      <c r="W6" s="1468"/>
      <c r="X6" s="1468"/>
      <c r="Y6" s="1468"/>
      <c r="Z6" s="1468"/>
      <c r="AA6" s="1468"/>
      <c r="AB6" s="1468"/>
      <c r="AC6" s="1468"/>
    </row>
    <row r="7" spans="1:29" ht="21.75" customHeight="1" thickTop="1" thickBot="1" x14ac:dyDescent="0.3">
      <c r="A7" s="1469"/>
      <c r="B7" s="1469"/>
      <c r="C7" s="1469"/>
      <c r="D7" s="1469"/>
      <c r="E7" s="1469"/>
      <c r="F7" s="1469"/>
      <c r="G7" s="1469"/>
      <c r="H7" s="1469"/>
      <c r="I7" s="1469"/>
      <c r="J7" s="1469"/>
      <c r="K7" s="1469"/>
      <c r="L7" s="1469"/>
      <c r="M7" s="1469"/>
      <c r="O7" s="1500" t="s">
        <v>569</v>
      </c>
      <c r="Q7" s="115"/>
      <c r="R7" s="115"/>
      <c r="S7" s="115"/>
      <c r="T7" s="115"/>
      <c r="U7" s="115"/>
      <c r="V7" s="366"/>
      <c r="W7" s="366"/>
      <c r="X7" s="115"/>
      <c r="Y7" s="115"/>
      <c r="Z7" s="115"/>
      <c r="AA7" s="10"/>
      <c r="AB7" s="10"/>
      <c r="AC7" s="10"/>
    </row>
    <row r="8" spans="1:29" ht="27.75" customHeight="1" thickTop="1" thickBot="1" x14ac:dyDescent="0.35">
      <c r="A8" s="1476" t="s">
        <v>442</v>
      </c>
      <c r="B8" s="1477"/>
      <c r="C8" s="1480" t="s">
        <v>441</v>
      </c>
      <c r="D8" s="1482" t="s">
        <v>444</v>
      </c>
      <c r="E8" s="1482"/>
      <c r="F8" s="1483" t="str">
        <f>C8</f>
        <v>（選択）</v>
      </c>
      <c r="G8" s="1483"/>
      <c r="H8" s="190" t="s">
        <v>525</v>
      </c>
      <c r="I8" s="1484"/>
      <c r="J8" s="1484"/>
      <c r="K8" s="1484"/>
      <c r="L8" s="1484"/>
      <c r="M8" s="1485"/>
      <c r="O8" s="1501"/>
      <c r="Q8" s="1476" t="s">
        <v>442</v>
      </c>
      <c r="R8" s="1477"/>
      <c r="S8" s="1505" t="s">
        <v>570</v>
      </c>
      <c r="T8" s="1507" t="s">
        <v>444</v>
      </c>
      <c r="U8" s="1482"/>
      <c r="V8" s="1510" t="str">
        <f>S8</f>
        <v>母</v>
      </c>
      <c r="W8" s="1511"/>
      <c r="X8" s="367" t="s">
        <v>525</v>
      </c>
      <c r="Y8" s="1514" t="s">
        <v>571</v>
      </c>
      <c r="Z8" s="1514"/>
      <c r="AA8" s="1514"/>
      <c r="AB8" s="1514"/>
      <c r="AC8" s="1515"/>
    </row>
    <row r="9" spans="1:29" ht="27.75" customHeight="1" thickBot="1" x14ac:dyDescent="0.35">
      <c r="A9" s="1478"/>
      <c r="B9" s="1479"/>
      <c r="C9" s="1481"/>
      <c r="D9" s="1459"/>
      <c r="E9" s="1459"/>
      <c r="F9" s="1483"/>
      <c r="G9" s="1483"/>
      <c r="H9" s="191" t="s">
        <v>526</v>
      </c>
      <c r="I9" s="1486"/>
      <c r="J9" s="1486"/>
      <c r="K9" s="1486"/>
      <c r="L9" s="1486"/>
      <c r="M9" s="1487"/>
      <c r="O9" s="1502"/>
      <c r="P9" s="368"/>
      <c r="Q9" s="1503"/>
      <c r="R9" s="1504"/>
      <c r="S9" s="1506"/>
      <c r="T9" s="1508"/>
      <c r="U9" s="1509"/>
      <c r="V9" s="1512"/>
      <c r="W9" s="1513"/>
      <c r="X9" s="369" t="s">
        <v>526</v>
      </c>
      <c r="Y9" s="1516"/>
      <c r="Z9" s="1516"/>
      <c r="AA9" s="1516"/>
      <c r="AB9" s="1516"/>
      <c r="AC9" s="1517"/>
    </row>
    <row r="10" spans="1:29" ht="21.75" customHeight="1" thickBot="1" x14ac:dyDescent="0.3">
      <c r="A10" s="117" t="s">
        <v>371</v>
      </c>
      <c r="B10" s="115"/>
      <c r="C10" s="115"/>
      <c r="D10" s="115"/>
      <c r="E10" s="115"/>
      <c r="F10" s="115"/>
      <c r="G10" s="115"/>
      <c r="H10" s="115"/>
      <c r="I10" s="115"/>
      <c r="J10" s="115"/>
      <c r="K10" s="115"/>
      <c r="L10" s="115"/>
      <c r="M10" s="118"/>
      <c r="Q10" s="117" t="s">
        <v>371</v>
      </c>
      <c r="R10" s="115"/>
      <c r="S10" s="115"/>
      <c r="T10" s="115"/>
      <c r="U10" s="115"/>
      <c r="V10" s="115"/>
      <c r="W10" s="115"/>
      <c r="X10" s="115"/>
      <c r="Y10" s="115"/>
      <c r="Z10" s="115"/>
      <c r="AA10" s="115"/>
      <c r="AB10" s="115"/>
      <c r="AC10" s="118"/>
    </row>
    <row r="11" spans="1:29" ht="21.75" customHeight="1" thickTop="1" thickBot="1" x14ac:dyDescent="0.35">
      <c r="A11" s="119" t="s">
        <v>372</v>
      </c>
      <c r="B11" s="113" t="s">
        <v>748</v>
      </c>
      <c r="C11" s="115"/>
      <c r="D11" s="115"/>
      <c r="E11" s="115"/>
      <c r="F11" s="115"/>
      <c r="G11" s="115"/>
      <c r="H11" s="115"/>
      <c r="I11" s="115"/>
      <c r="J11" s="115"/>
      <c r="K11" s="10"/>
      <c r="L11" s="10"/>
      <c r="M11" s="120"/>
      <c r="O11" s="1518" t="s">
        <v>572</v>
      </c>
      <c r="P11" s="370"/>
      <c r="Q11" s="371" t="s">
        <v>121</v>
      </c>
      <c r="R11" s="113" t="s">
        <v>749</v>
      </c>
      <c r="S11" s="115"/>
      <c r="T11" s="115"/>
      <c r="U11" s="115"/>
      <c r="V11" s="115"/>
      <c r="W11" s="115"/>
      <c r="X11" s="115"/>
      <c r="Y11" s="115"/>
      <c r="Z11" s="115"/>
      <c r="AA11" s="10"/>
      <c r="AB11" s="10"/>
      <c r="AC11" s="120"/>
    </row>
    <row r="12" spans="1:29" ht="21.75" customHeight="1" thickTop="1" x14ac:dyDescent="0.25">
      <c r="A12" s="121" t="s">
        <v>530</v>
      </c>
      <c r="B12" s="115"/>
      <c r="C12" s="115"/>
      <c r="D12" s="115"/>
      <c r="E12" s="115"/>
      <c r="F12" s="115"/>
      <c r="G12" s="115"/>
      <c r="H12" s="115"/>
      <c r="I12" s="115"/>
      <c r="J12" s="115"/>
      <c r="K12" s="10"/>
      <c r="L12" s="10"/>
      <c r="M12" s="120"/>
      <c r="O12" s="1519"/>
      <c r="Q12" s="121" t="s">
        <v>530</v>
      </c>
      <c r="R12" s="115"/>
      <c r="S12" s="115"/>
      <c r="T12" s="115"/>
      <c r="U12" s="115"/>
      <c r="V12" s="115"/>
      <c r="W12" s="115"/>
      <c r="X12" s="115"/>
      <c r="Y12" s="115"/>
      <c r="Z12" s="115"/>
      <c r="AA12" s="10"/>
      <c r="AB12" s="10"/>
      <c r="AC12" s="120"/>
    </row>
    <row r="13" spans="1:29" ht="90" customHeight="1" thickBot="1" x14ac:dyDescent="0.3">
      <c r="A13" s="1488"/>
      <c r="B13" s="1471"/>
      <c r="C13" s="1471"/>
      <c r="D13" s="1471"/>
      <c r="E13" s="1471"/>
      <c r="F13" s="1471"/>
      <c r="G13" s="1471"/>
      <c r="H13" s="1471"/>
      <c r="I13" s="1471"/>
      <c r="J13" s="1471"/>
      <c r="K13" s="1471"/>
      <c r="L13" s="1471"/>
      <c r="M13" s="1472"/>
      <c r="O13" s="1520"/>
      <c r="Q13" s="1521" t="s">
        <v>573</v>
      </c>
      <c r="R13" s="1522"/>
      <c r="S13" s="1522"/>
      <c r="T13" s="1522"/>
      <c r="U13" s="1522"/>
      <c r="V13" s="1522"/>
      <c r="W13" s="1522"/>
      <c r="X13" s="1522"/>
      <c r="Y13" s="1522"/>
      <c r="Z13" s="1522"/>
      <c r="AA13" s="1522"/>
      <c r="AB13" s="1522"/>
      <c r="AC13" s="1523"/>
    </row>
    <row r="14" spans="1:29" ht="15.75" customHeight="1" thickTop="1" thickBot="1" x14ac:dyDescent="0.3">
      <c r="A14" s="122"/>
      <c r="B14" s="115"/>
      <c r="C14" s="115"/>
      <c r="D14" s="115"/>
      <c r="E14" s="115"/>
      <c r="F14" s="115"/>
      <c r="G14" s="115"/>
      <c r="H14" s="115"/>
      <c r="I14" s="115"/>
      <c r="J14" s="115"/>
      <c r="K14" s="10"/>
      <c r="L14" s="10"/>
      <c r="M14" s="120"/>
      <c r="Q14" s="122"/>
      <c r="R14" s="115"/>
      <c r="S14" s="115"/>
      <c r="T14" s="115"/>
      <c r="U14" s="115"/>
      <c r="V14" s="115"/>
      <c r="W14" s="115"/>
      <c r="X14" s="115"/>
      <c r="Y14" s="115"/>
      <c r="Z14" s="115"/>
      <c r="AA14" s="10"/>
      <c r="AB14" s="10"/>
      <c r="AC14" s="120"/>
    </row>
    <row r="15" spans="1:29" ht="21.75" customHeight="1" thickTop="1" x14ac:dyDescent="0.25">
      <c r="A15" s="119" t="s">
        <v>372</v>
      </c>
      <c r="B15" s="113" t="s">
        <v>704</v>
      </c>
      <c r="C15" s="115"/>
      <c r="D15" s="115"/>
      <c r="E15" s="115"/>
      <c r="F15" s="115"/>
      <c r="G15" s="115"/>
      <c r="H15" s="115"/>
      <c r="I15" s="115"/>
      <c r="J15" s="115"/>
      <c r="K15" s="10"/>
      <c r="L15" s="10"/>
      <c r="M15" s="120"/>
      <c r="O15" s="1518" t="s">
        <v>574</v>
      </c>
      <c r="Q15" s="372" t="s">
        <v>121</v>
      </c>
      <c r="R15" s="113" t="s">
        <v>704</v>
      </c>
      <c r="S15" s="115"/>
      <c r="T15" s="115"/>
      <c r="U15" s="115"/>
      <c r="V15" s="115"/>
      <c r="W15" s="115"/>
      <c r="X15" s="115"/>
      <c r="Y15" s="115"/>
      <c r="Z15" s="115"/>
      <c r="AA15" s="10"/>
      <c r="AB15" s="10"/>
      <c r="AC15" s="120"/>
    </row>
    <row r="16" spans="1:29" ht="21.75" customHeight="1" x14ac:dyDescent="0.25">
      <c r="A16" s="386" t="s">
        <v>738</v>
      </c>
      <c r="C16" s="115"/>
      <c r="D16" s="115"/>
      <c r="E16" s="115"/>
      <c r="F16" s="115"/>
      <c r="G16" s="115"/>
      <c r="H16" s="115"/>
      <c r="I16" s="115"/>
      <c r="J16" s="115"/>
      <c r="K16" s="10"/>
      <c r="L16" s="10"/>
      <c r="M16" s="120"/>
      <c r="O16" s="1519"/>
      <c r="Q16" s="386" t="s">
        <v>738</v>
      </c>
      <c r="S16" s="115"/>
      <c r="T16" s="115"/>
      <c r="U16" s="115"/>
      <c r="V16" s="115"/>
      <c r="W16" s="115"/>
      <c r="X16" s="115"/>
      <c r="Y16" s="115"/>
      <c r="Z16" s="115"/>
      <c r="AA16" s="10"/>
      <c r="AB16" s="10"/>
      <c r="AC16" s="120"/>
    </row>
    <row r="17" spans="1:29" ht="19.5" customHeight="1" x14ac:dyDescent="0.25">
      <c r="A17" s="381" t="s">
        <v>372</v>
      </c>
      <c r="B17" s="115" t="s">
        <v>725</v>
      </c>
      <c r="D17" s="115"/>
      <c r="E17" s="115"/>
      <c r="F17" s="115"/>
      <c r="G17" s="115"/>
      <c r="H17" s="115"/>
      <c r="I17" s="115"/>
      <c r="J17" s="115"/>
      <c r="K17" s="10"/>
      <c r="L17" s="10"/>
      <c r="M17" s="120"/>
      <c r="O17" s="1519"/>
      <c r="P17" s="382"/>
      <c r="Q17" s="116" t="s">
        <v>121</v>
      </c>
      <c r="R17" s="115" t="s">
        <v>725</v>
      </c>
      <c r="T17" s="115"/>
      <c r="U17" s="115"/>
      <c r="V17" s="115"/>
      <c r="W17" s="115"/>
      <c r="X17" s="115"/>
      <c r="Y17" s="115"/>
      <c r="Z17" s="115"/>
      <c r="AA17" s="10"/>
      <c r="AB17" s="10"/>
      <c r="AC17" s="120"/>
    </row>
    <row r="18" spans="1:29" ht="19.5" customHeight="1" x14ac:dyDescent="0.25">
      <c r="A18" s="122"/>
      <c r="B18" s="115" t="s">
        <v>726</v>
      </c>
      <c r="D18" s="383" t="s">
        <v>441</v>
      </c>
      <c r="E18" s="115" t="s">
        <v>739</v>
      </c>
      <c r="F18" s="115"/>
      <c r="G18" s="384"/>
      <c r="H18" s="113" t="s">
        <v>727</v>
      </c>
      <c r="J18" s="115"/>
      <c r="K18" s="10"/>
      <c r="L18" s="10"/>
      <c r="M18" s="120"/>
      <c r="O18" s="1519"/>
      <c r="P18" s="382"/>
      <c r="Q18" s="115"/>
      <c r="R18" s="115" t="s">
        <v>726</v>
      </c>
      <c r="T18" s="383" t="s">
        <v>728</v>
      </c>
      <c r="U18" s="115" t="s">
        <v>739</v>
      </c>
      <c r="V18" s="384">
        <v>2250000</v>
      </c>
      <c r="W18" s="113" t="s">
        <v>727</v>
      </c>
      <c r="Z18" s="115"/>
      <c r="AA18" s="10"/>
      <c r="AB18" s="10"/>
      <c r="AC18" s="120"/>
    </row>
    <row r="19" spans="1:29" ht="19.5" customHeight="1" x14ac:dyDescent="0.25">
      <c r="A19" s="122"/>
      <c r="B19" s="115" t="s">
        <v>729</v>
      </c>
      <c r="C19" s="115"/>
      <c r="D19" s="115"/>
      <c r="E19" s="115"/>
      <c r="F19" s="115"/>
      <c r="G19" s="115"/>
      <c r="H19" s="115"/>
      <c r="J19" s="115"/>
      <c r="K19" s="10"/>
      <c r="L19" s="10"/>
      <c r="M19" s="120"/>
      <c r="O19" s="1519"/>
      <c r="P19" s="382"/>
      <c r="Q19" s="115"/>
      <c r="R19" s="115" t="s">
        <v>729</v>
      </c>
      <c r="S19" s="115"/>
      <c r="T19" s="115"/>
      <c r="U19" s="115"/>
      <c r="V19" s="115"/>
      <c r="W19" s="115"/>
      <c r="X19" s="115"/>
      <c r="Z19" s="115"/>
      <c r="AA19" s="10"/>
      <c r="AB19" s="10"/>
      <c r="AC19" s="120"/>
    </row>
    <row r="20" spans="1:29" ht="19.5" customHeight="1" x14ac:dyDescent="0.25">
      <c r="A20" s="122"/>
      <c r="B20" s="116" t="s">
        <v>372</v>
      </c>
      <c r="C20" s="385" t="s">
        <v>730</v>
      </c>
      <c r="D20" s="115" t="s">
        <v>731</v>
      </c>
      <c r="E20" s="115"/>
      <c r="F20" s="384"/>
      <c r="G20" s="115" t="s">
        <v>737</v>
      </c>
      <c r="H20" s="115"/>
      <c r="I20" s="384"/>
      <c r="J20" s="115" t="s">
        <v>732</v>
      </c>
      <c r="K20" s="10"/>
      <c r="L20" s="10"/>
      <c r="M20" s="120"/>
      <c r="O20" s="1519"/>
      <c r="P20" s="382"/>
      <c r="Q20" s="115"/>
      <c r="R20" s="116" t="s">
        <v>121</v>
      </c>
      <c r="S20" s="385" t="s">
        <v>733</v>
      </c>
      <c r="T20" s="115" t="s">
        <v>731</v>
      </c>
      <c r="U20" s="115"/>
      <c r="V20" s="384">
        <v>5</v>
      </c>
      <c r="W20" s="115" t="s">
        <v>737</v>
      </c>
      <c r="X20" s="115"/>
      <c r="Y20" s="384">
        <v>5</v>
      </c>
      <c r="Z20" s="115" t="s">
        <v>732</v>
      </c>
      <c r="AA20" s="10"/>
      <c r="AB20" s="10"/>
      <c r="AC20" s="120"/>
    </row>
    <row r="21" spans="1:29" ht="19.5" customHeight="1" x14ac:dyDescent="0.25">
      <c r="A21" s="122"/>
      <c r="B21" s="116" t="s">
        <v>372</v>
      </c>
      <c r="C21" s="115" t="s">
        <v>734</v>
      </c>
      <c r="D21" s="115"/>
      <c r="E21" s="115"/>
      <c r="F21" s="1465" t="s">
        <v>735</v>
      </c>
      <c r="G21" s="1465"/>
      <c r="H21" s="1465"/>
      <c r="I21" s="1465"/>
      <c r="J21" s="1465"/>
      <c r="K21" s="1465"/>
      <c r="L21" s="1465"/>
      <c r="M21" s="120"/>
      <c r="O21" s="1519"/>
      <c r="P21" s="382"/>
      <c r="Q21" s="115"/>
      <c r="R21" s="116" t="s">
        <v>372</v>
      </c>
      <c r="S21" s="115" t="s">
        <v>734</v>
      </c>
      <c r="T21" s="115"/>
      <c r="U21" s="115"/>
      <c r="V21" s="1465" t="s">
        <v>735</v>
      </c>
      <c r="W21" s="1465"/>
      <c r="X21" s="1465"/>
      <c r="Y21" s="1465"/>
      <c r="Z21" s="1465"/>
      <c r="AA21" s="1465"/>
      <c r="AB21" s="1465"/>
      <c r="AC21" s="120"/>
    </row>
    <row r="22" spans="1:29" ht="19.5" customHeight="1" x14ac:dyDescent="0.25">
      <c r="A22" s="381" t="s">
        <v>372</v>
      </c>
      <c r="B22" s="115" t="s">
        <v>740</v>
      </c>
      <c r="C22" s="115"/>
      <c r="D22" s="115"/>
      <c r="E22" s="115"/>
      <c r="F22" s="10"/>
      <c r="G22" s="384"/>
      <c r="H22" s="113" t="s">
        <v>727</v>
      </c>
      <c r="J22" s="10"/>
      <c r="K22" s="10"/>
      <c r="L22" s="10"/>
      <c r="M22" s="120"/>
      <c r="O22" s="1519"/>
      <c r="P22" s="382"/>
      <c r="Q22" s="116" t="s">
        <v>372</v>
      </c>
      <c r="R22" s="115" t="s">
        <v>740</v>
      </c>
      <c r="S22" s="115"/>
      <c r="T22" s="115"/>
      <c r="U22" s="115"/>
      <c r="V22" s="10"/>
      <c r="W22" s="189"/>
      <c r="X22" s="113" t="s">
        <v>727</v>
      </c>
      <c r="Z22" s="10"/>
      <c r="AA22" s="10"/>
      <c r="AB22" s="10"/>
      <c r="AC22" s="120"/>
    </row>
    <row r="23" spans="1:29" ht="19.5" customHeight="1" x14ac:dyDescent="0.25">
      <c r="A23" s="122"/>
      <c r="B23" s="116" t="s">
        <v>372</v>
      </c>
      <c r="C23" s="385" t="s">
        <v>730</v>
      </c>
      <c r="D23" s="115" t="s">
        <v>731</v>
      </c>
      <c r="E23" s="115"/>
      <c r="F23" s="384"/>
      <c r="G23" s="115" t="s">
        <v>737</v>
      </c>
      <c r="H23" s="115"/>
      <c r="I23" s="384"/>
      <c r="J23" s="115" t="s">
        <v>732</v>
      </c>
      <c r="K23" s="10"/>
      <c r="L23" s="10"/>
      <c r="M23" s="120"/>
      <c r="O23" s="1519"/>
      <c r="P23" s="382"/>
      <c r="Q23" s="115"/>
      <c r="R23" s="116" t="s">
        <v>372</v>
      </c>
      <c r="S23" s="385" t="s">
        <v>730</v>
      </c>
      <c r="T23" s="115" t="s">
        <v>731</v>
      </c>
      <c r="U23" s="115"/>
      <c r="V23" s="189"/>
      <c r="W23" s="115" t="s">
        <v>737</v>
      </c>
      <c r="X23" s="115"/>
      <c r="Y23" s="189"/>
      <c r="Z23" s="115" t="s">
        <v>732</v>
      </c>
      <c r="AA23" s="10"/>
      <c r="AB23" s="10"/>
      <c r="AC23" s="120"/>
    </row>
    <row r="24" spans="1:29" ht="19.5" customHeight="1" x14ac:dyDescent="0.25">
      <c r="A24" s="122"/>
      <c r="B24" s="116" t="s">
        <v>372</v>
      </c>
      <c r="C24" s="115" t="s">
        <v>734</v>
      </c>
      <c r="D24" s="115"/>
      <c r="E24" s="115"/>
      <c r="F24" s="1465" t="s">
        <v>735</v>
      </c>
      <c r="G24" s="1465"/>
      <c r="H24" s="1465"/>
      <c r="I24" s="1465"/>
      <c r="J24" s="1465"/>
      <c r="K24" s="1465"/>
      <c r="L24" s="1465"/>
      <c r="M24" s="120"/>
      <c r="O24" s="1519"/>
      <c r="P24" s="382"/>
      <c r="Q24" s="115"/>
      <c r="R24" s="116" t="s">
        <v>372</v>
      </c>
      <c r="S24" s="115" t="s">
        <v>734</v>
      </c>
      <c r="T24" s="115"/>
      <c r="U24" s="115"/>
      <c r="V24" s="1465" t="s">
        <v>735</v>
      </c>
      <c r="W24" s="1465"/>
      <c r="X24" s="1465"/>
      <c r="Y24" s="1465"/>
      <c r="Z24" s="1465"/>
      <c r="AA24" s="1465"/>
      <c r="AB24" s="1465"/>
      <c r="AC24" s="120"/>
    </row>
    <row r="25" spans="1:29" ht="19.5" customHeight="1" x14ac:dyDescent="0.25">
      <c r="A25" s="121"/>
      <c r="B25" s="116" t="s">
        <v>372</v>
      </c>
      <c r="C25" s="115" t="s">
        <v>736</v>
      </c>
      <c r="D25" s="115"/>
      <c r="E25" s="115"/>
      <c r="F25" s="1465" t="s">
        <v>735</v>
      </c>
      <c r="G25" s="1465"/>
      <c r="H25" s="1465"/>
      <c r="I25" s="1465"/>
      <c r="J25" s="1465"/>
      <c r="K25" s="1465"/>
      <c r="L25" s="1465"/>
      <c r="M25" s="120"/>
      <c r="O25" s="1519"/>
      <c r="P25" s="382"/>
      <c r="R25" s="116" t="s">
        <v>372</v>
      </c>
      <c r="S25" s="115" t="s">
        <v>736</v>
      </c>
      <c r="T25" s="115"/>
      <c r="U25" s="115"/>
      <c r="V25" s="1465" t="s">
        <v>735</v>
      </c>
      <c r="W25" s="1465"/>
      <c r="X25" s="1465"/>
      <c r="Y25" s="1465"/>
      <c r="Z25" s="1465"/>
      <c r="AA25" s="1465"/>
      <c r="AB25" s="1465"/>
      <c r="AC25" s="120"/>
    </row>
    <row r="26" spans="1:29" ht="15.75" customHeight="1" x14ac:dyDescent="0.25">
      <c r="A26" s="121"/>
      <c r="B26" s="114"/>
      <c r="C26" s="114"/>
      <c r="D26" s="114"/>
      <c r="E26" s="114"/>
      <c r="F26" s="114"/>
      <c r="G26" s="114"/>
      <c r="H26" s="114"/>
      <c r="I26" s="114"/>
      <c r="J26" s="114"/>
      <c r="K26" s="114"/>
      <c r="L26" s="114"/>
      <c r="M26" s="123"/>
      <c r="O26" s="1519"/>
      <c r="Q26" s="121"/>
      <c r="R26" s="114"/>
      <c r="S26" s="114"/>
      <c r="T26" s="114"/>
      <c r="U26" s="114"/>
      <c r="V26" s="114"/>
      <c r="W26" s="114"/>
      <c r="X26" s="114"/>
      <c r="Y26" s="114"/>
      <c r="Z26" s="114"/>
      <c r="AA26" s="114"/>
      <c r="AB26" s="114"/>
      <c r="AC26" s="123"/>
    </row>
    <row r="27" spans="1:29" ht="21.75" customHeight="1" thickBot="1" x14ac:dyDescent="0.3">
      <c r="A27" s="119" t="s">
        <v>372</v>
      </c>
      <c r="B27" s="113" t="s">
        <v>373</v>
      </c>
      <c r="C27" s="114"/>
      <c r="D27" s="114"/>
      <c r="E27" s="114"/>
      <c r="F27" s="114"/>
      <c r="G27" s="114"/>
      <c r="H27" s="114"/>
      <c r="I27" s="114"/>
      <c r="J27" s="114"/>
      <c r="K27" s="114"/>
      <c r="L27" s="114"/>
      <c r="M27" s="123"/>
      <c r="O27" s="1520"/>
      <c r="Q27" s="372" t="s">
        <v>372</v>
      </c>
      <c r="R27" s="113" t="s">
        <v>373</v>
      </c>
      <c r="S27" s="114"/>
      <c r="T27" s="114"/>
      <c r="U27" s="114"/>
      <c r="V27" s="114"/>
      <c r="W27" s="114"/>
      <c r="X27" s="114"/>
      <c r="Y27" s="114"/>
      <c r="Z27" s="114"/>
      <c r="AA27" s="114"/>
      <c r="AB27" s="114"/>
      <c r="AC27" s="123"/>
    </row>
    <row r="28" spans="1:29" ht="21.75" customHeight="1" thickTop="1" x14ac:dyDescent="0.25">
      <c r="A28" s="121" t="s">
        <v>374</v>
      </c>
      <c r="B28" s="115"/>
      <c r="C28" s="115"/>
      <c r="D28" s="115"/>
      <c r="E28" s="115"/>
      <c r="F28" s="115"/>
      <c r="G28" s="115"/>
      <c r="H28" s="115"/>
      <c r="I28" s="115"/>
      <c r="J28" s="115"/>
      <c r="K28" s="10"/>
      <c r="L28" s="10"/>
      <c r="M28" s="120"/>
      <c r="Q28" s="121" t="s">
        <v>374</v>
      </c>
      <c r="R28" s="115"/>
      <c r="S28" s="115"/>
      <c r="T28" s="115"/>
      <c r="U28" s="115"/>
      <c r="V28" s="115"/>
      <c r="W28" s="115"/>
      <c r="X28" s="115"/>
      <c r="Y28" s="115"/>
      <c r="Z28" s="115"/>
      <c r="AA28" s="10"/>
      <c r="AB28" s="10"/>
      <c r="AC28" s="120"/>
    </row>
    <row r="29" spans="1:29" ht="90" customHeight="1" x14ac:dyDescent="0.25">
      <c r="A29" s="1470"/>
      <c r="B29" s="1471"/>
      <c r="C29" s="1471"/>
      <c r="D29" s="1471"/>
      <c r="E29" s="1471"/>
      <c r="F29" s="1471"/>
      <c r="G29" s="1471"/>
      <c r="H29" s="1471"/>
      <c r="I29" s="1471"/>
      <c r="J29" s="1471"/>
      <c r="K29" s="1471"/>
      <c r="L29" s="1471"/>
      <c r="M29" s="1472"/>
      <c r="Q29" s="1524"/>
      <c r="R29" s="1525"/>
      <c r="S29" s="1525"/>
      <c r="T29" s="1525"/>
      <c r="U29" s="1525"/>
      <c r="V29" s="1525"/>
      <c r="W29" s="1525"/>
      <c r="X29" s="1525"/>
      <c r="Y29" s="1525"/>
      <c r="Z29" s="1525"/>
      <c r="AA29" s="1525"/>
      <c r="AB29" s="1525"/>
      <c r="AC29" s="1526"/>
    </row>
    <row r="30" spans="1:29" ht="15.75" customHeight="1" x14ac:dyDescent="0.25">
      <c r="A30" s="121"/>
      <c r="B30" s="114"/>
      <c r="C30" s="114"/>
      <c r="D30" s="114"/>
      <c r="E30" s="114"/>
      <c r="F30" s="114"/>
      <c r="G30" s="114"/>
      <c r="H30" s="114"/>
      <c r="I30" s="114"/>
      <c r="J30" s="114"/>
      <c r="K30" s="114"/>
      <c r="L30" s="114"/>
      <c r="M30" s="123"/>
      <c r="Q30" s="121"/>
      <c r="R30" s="114"/>
      <c r="S30" s="114"/>
      <c r="T30" s="114"/>
      <c r="U30" s="114"/>
      <c r="V30" s="114"/>
      <c r="W30" s="114"/>
      <c r="X30" s="114"/>
      <c r="Y30" s="114"/>
      <c r="Z30" s="114"/>
      <c r="AA30" s="114"/>
      <c r="AB30" s="114"/>
      <c r="AC30" s="123"/>
    </row>
    <row r="31" spans="1:29" ht="21.75" customHeight="1" x14ac:dyDescent="0.25">
      <c r="A31" s="119" t="s">
        <v>372</v>
      </c>
      <c r="B31" s="113" t="s">
        <v>531</v>
      </c>
      <c r="C31" s="114"/>
      <c r="D31" s="114"/>
      <c r="E31" s="114"/>
      <c r="F31" s="114"/>
      <c r="G31" s="114"/>
      <c r="H31" s="114"/>
      <c r="I31" s="114"/>
      <c r="J31" s="114"/>
      <c r="K31" s="114"/>
      <c r="L31" s="114"/>
      <c r="M31" s="123"/>
      <c r="Q31" s="372" t="s">
        <v>121</v>
      </c>
      <c r="R31" s="113" t="s">
        <v>531</v>
      </c>
      <c r="S31" s="114"/>
      <c r="T31" s="114"/>
      <c r="U31" s="114"/>
      <c r="V31" s="114"/>
      <c r="W31" s="114"/>
      <c r="X31" s="114"/>
      <c r="Y31" s="114"/>
      <c r="Z31" s="114"/>
      <c r="AA31" s="114"/>
      <c r="AB31" s="114"/>
      <c r="AC31" s="123"/>
    </row>
    <row r="32" spans="1:29" ht="90" customHeight="1" x14ac:dyDescent="0.25">
      <c r="A32" s="1470"/>
      <c r="B32" s="1471"/>
      <c r="C32" s="1471"/>
      <c r="D32" s="1471"/>
      <c r="E32" s="1471"/>
      <c r="F32" s="1471"/>
      <c r="G32" s="1471"/>
      <c r="H32" s="1471"/>
      <c r="I32" s="1471"/>
      <c r="J32" s="1471"/>
      <c r="K32" s="1471"/>
      <c r="L32" s="1471"/>
      <c r="M32" s="1472"/>
      <c r="Q32" s="1527" t="s">
        <v>705</v>
      </c>
      <c r="R32" s="1528"/>
      <c r="S32" s="1528"/>
      <c r="T32" s="1528"/>
      <c r="U32" s="1528"/>
      <c r="V32" s="1528"/>
      <c r="W32" s="1528"/>
      <c r="X32" s="1528"/>
      <c r="Y32" s="1528"/>
      <c r="Z32" s="1528"/>
      <c r="AA32" s="1528"/>
      <c r="AB32" s="1528"/>
      <c r="AC32" s="1529"/>
    </row>
    <row r="33" spans="1:29" ht="15.75" customHeight="1" x14ac:dyDescent="0.25">
      <c r="A33" s="121"/>
      <c r="B33" s="114"/>
      <c r="C33" s="114"/>
      <c r="D33" s="114"/>
      <c r="E33" s="114"/>
      <c r="F33" s="114"/>
      <c r="G33" s="114"/>
      <c r="H33" s="114"/>
      <c r="I33" s="114"/>
      <c r="J33" s="114"/>
      <c r="K33" s="114"/>
      <c r="L33" s="114"/>
      <c r="M33" s="123"/>
      <c r="Q33" s="121"/>
      <c r="R33" s="114"/>
      <c r="S33" s="114"/>
      <c r="T33" s="114"/>
      <c r="U33" s="114"/>
      <c r="V33" s="114"/>
      <c r="W33" s="114"/>
      <c r="X33" s="114"/>
      <c r="Y33" s="114"/>
      <c r="Z33" s="114"/>
      <c r="AA33" s="114"/>
      <c r="AB33" s="114"/>
      <c r="AC33" s="123"/>
    </row>
    <row r="34" spans="1:29" ht="21.75" customHeight="1" x14ac:dyDescent="0.25">
      <c r="A34" s="119" t="s">
        <v>372</v>
      </c>
      <c r="B34" s="113" t="s">
        <v>568</v>
      </c>
      <c r="C34" s="114"/>
      <c r="D34" s="114"/>
      <c r="E34" s="114"/>
      <c r="F34" s="114"/>
      <c r="G34" s="114"/>
      <c r="H34" s="114"/>
      <c r="I34" s="114"/>
      <c r="J34" s="114"/>
      <c r="K34" s="114"/>
      <c r="L34" s="114"/>
      <c r="M34" s="123"/>
      <c r="Q34" s="372" t="s">
        <v>372</v>
      </c>
      <c r="R34" s="113" t="s">
        <v>568</v>
      </c>
      <c r="S34" s="114"/>
      <c r="T34" s="114"/>
      <c r="U34" s="114"/>
      <c r="V34" s="114"/>
      <c r="W34" s="114"/>
      <c r="X34" s="114"/>
      <c r="Y34" s="114"/>
      <c r="Z34" s="114"/>
      <c r="AA34" s="114"/>
      <c r="AB34" s="114"/>
      <c r="AC34" s="123"/>
    </row>
    <row r="35" spans="1:29" ht="90" customHeight="1" thickBot="1" x14ac:dyDescent="0.3">
      <c r="A35" s="1473"/>
      <c r="B35" s="1474"/>
      <c r="C35" s="1474"/>
      <c r="D35" s="1474"/>
      <c r="E35" s="1474"/>
      <c r="F35" s="1474"/>
      <c r="G35" s="1474"/>
      <c r="H35" s="1474"/>
      <c r="I35" s="1474"/>
      <c r="J35" s="1474"/>
      <c r="K35" s="1474"/>
      <c r="L35" s="1474"/>
      <c r="M35" s="1475"/>
      <c r="Q35" s="1536"/>
      <c r="R35" s="1537"/>
      <c r="S35" s="1537"/>
      <c r="T35" s="1537"/>
      <c r="U35" s="1537"/>
      <c r="V35" s="1537"/>
      <c r="W35" s="1537"/>
      <c r="X35" s="1537"/>
      <c r="Y35" s="1537"/>
      <c r="Z35" s="1537"/>
      <c r="AA35" s="1537"/>
      <c r="AB35" s="1537"/>
      <c r="AC35" s="1538"/>
    </row>
    <row r="36" spans="1:29" ht="38.25" customHeight="1" thickTop="1" thickBot="1" x14ac:dyDescent="0.35">
      <c r="B36" s="114"/>
      <c r="C36" s="114"/>
      <c r="D36" s="114"/>
      <c r="E36" s="114"/>
      <c r="F36" s="192"/>
      <c r="G36" s="192"/>
      <c r="H36" s="114"/>
      <c r="I36" s="114"/>
      <c r="J36" s="114"/>
      <c r="K36" s="114"/>
      <c r="L36" s="114"/>
      <c r="M36" s="114"/>
      <c r="Q36" s="373" t="s">
        <v>575</v>
      </c>
      <c r="R36" s="114"/>
      <c r="S36" s="114"/>
      <c r="T36" s="114"/>
      <c r="U36" s="114"/>
      <c r="V36" s="192"/>
      <c r="W36" s="192"/>
      <c r="X36" s="114"/>
      <c r="Y36" s="114"/>
      <c r="Z36" s="114"/>
      <c r="AA36" s="114"/>
      <c r="AB36" s="114"/>
      <c r="AC36" s="114"/>
    </row>
    <row r="37" spans="1:29" ht="31.5" customHeight="1" thickTop="1" thickBot="1" x14ac:dyDescent="0.35">
      <c r="A37" s="1476" t="s">
        <v>443</v>
      </c>
      <c r="B37" s="1477"/>
      <c r="C37" s="1480" t="s">
        <v>441</v>
      </c>
      <c r="D37" s="1482" t="s">
        <v>444</v>
      </c>
      <c r="E37" s="1482"/>
      <c r="F37" s="1483" t="str">
        <f>C37</f>
        <v>（選択）</v>
      </c>
      <c r="G37" s="1483"/>
      <c r="H37" s="190" t="s">
        <v>525</v>
      </c>
      <c r="I37" s="1484"/>
      <c r="J37" s="1484"/>
      <c r="K37" s="1484"/>
      <c r="L37" s="1484"/>
      <c r="M37" s="1485"/>
      <c r="O37" s="1518" t="s">
        <v>576</v>
      </c>
      <c r="Q37" s="1530" t="s">
        <v>443</v>
      </c>
      <c r="R37" s="1531"/>
      <c r="S37" s="1534" t="s">
        <v>577</v>
      </c>
      <c r="T37" s="1482" t="s">
        <v>444</v>
      </c>
      <c r="U37" s="1482"/>
      <c r="V37" s="1483" t="str">
        <f>S37</f>
        <v>学生本人</v>
      </c>
      <c r="W37" s="1483"/>
      <c r="X37" s="190" t="s">
        <v>525</v>
      </c>
      <c r="Y37" s="1539" t="s">
        <v>578</v>
      </c>
      <c r="Z37" s="1539"/>
      <c r="AA37" s="1539"/>
      <c r="AB37" s="1539"/>
      <c r="AC37" s="1540"/>
    </row>
    <row r="38" spans="1:29" ht="31.5" customHeight="1" thickTop="1" thickBot="1" x14ac:dyDescent="0.35">
      <c r="A38" s="1478"/>
      <c r="B38" s="1479"/>
      <c r="C38" s="1481"/>
      <c r="D38" s="1459"/>
      <c r="E38" s="1459"/>
      <c r="F38" s="1483"/>
      <c r="G38" s="1483"/>
      <c r="H38" s="191" t="s">
        <v>526</v>
      </c>
      <c r="I38" s="1486"/>
      <c r="J38" s="1486"/>
      <c r="K38" s="1486"/>
      <c r="L38" s="1486"/>
      <c r="M38" s="1487"/>
      <c r="O38" s="1519"/>
      <c r="P38" s="374"/>
      <c r="Q38" s="1532"/>
      <c r="R38" s="1533"/>
      <c r="S38" s="1535"/>
      <c r="T38" s="1459"/>
      <c r="U38" s="1459"/>
      <c r="V38" s="1483"/>
      <c r="W38" s="1483"/>
      <c r="X38" s="191" t="s">
        <v>526</v>
      </c>
      <c r="Y38" s="1486"/>
      <c r="Z38" s="1486"/>
      <c r="AA38" s="1486"/>
      <c r="AB38" s="1486"/>
      <c r="AC38" s="1487"/>
    </row>
    <row r="39" spans="1:29" x14ac:dyDescent="0.25">
      <c r="A39" s="117" t="s">
        <v>371</v>
      </c>
      <c r="B39" s="115"/>
      <c r="C39" s="115"/>
      <c r="D39" s="115"/>
      <c r="E39" s="115"/>
      <c r="F39" s="115"/>
      <c r="G39" s="115"/>
      <c r="H39" s="115"/>
      <c r="I39" s="115"/>
      <c r="J39" s="115"/>
      <c r="K39" s="115"/>
      <c r="L39" s="115"/>
      <c r="M39" s="118"/>
      <c r="O39" s="1519"/>
      <c r="Q39" s="117" t="s">
        <v>371</v>
      </c>
      <c r="R39" s="115"/>
      <c r="S39" s="115"/>
      <c r="T39" s="115"/>
      <c r="U39" s="115"/>
      <c r="V39" s="115"/>
      <c r="W39" s="115"/>
      <c r="X39" s="115"/>
      <c r="Y39" s="115"/>
      <c r="Z39" s="115"/>
      <c r="AA39" s="115"/>
      <c r="AB39" s="115"/>
      <c r="AC39" s="118"/>
    </row>
    <row r="40" spans="1:29" ht="24" x14ac:dyDescent="0.25">
      <c r="A40" s="119" t="s">
        <v>372</v>
      </c>
      <c r="B40" s="113" t="s">
        <v>748</v>
      </c>
      <c r="C40" s="115"/>
      <c r="D40" s="115"/>
      <c r="E40" s="115"/>
      <c r="F40" s="115"/>
      <c r="G40" s="115"/>
      <c r="H40" s="115"/>
      <c r="I40" s="115"/>
      <c r="J40" s="115"/>
      <c r="K40" s="10"/>
      <c r="L40" s="10"/>
      <c r="M40" s="120"/>
      <c r="O40" s="1519"/>
      <c r="Q40" s="372" t="s">
        <v>372</v>
      </c>
      <c r="R40" s="113" t="s">
        <v>748</v>
      </c>
      <c r="S40" s="115"/>
      <c r="T40" s="115"/>
      <c r="U40" s="115"/>
      <c r="V40" s="115"/>
      <c r="W40" s="115"/>
      <c r="X40" s="115"/>
      <c r="Y40" s="115"/>
      <c r="Z40" s="115"/>
      <c r="AA40" s="10"/>
      <c r="AB40" s="10"/>
      <c r="AC40" s="120"/>
    </row>
    <row r="41" spans="1:29" ht="17.25" thickBot="1" x14ac:dyDescent="0.3">
      <c r="A41" s="121" t="s">
        <v>530</v>
      </c>
      <c r="B41" s="115"/>
      <c r="C41" s="115"/>
      <c r="D41" s="115"/>
      <c r="E41" s="115"/>
      <c r="F41" s="115"/>
      <c r="G41" s="115"/>
      <c r="H41" s="115"/>
      <c r="I41" s="115"/>
      <c r="J41" s="115"/>
      <c r="K41" s="10"/>
      <c r="L41" s="10"/>
      <c r="M41" s="120"/>
      <c r="O41" s="1520"/>
      <c r="Q41" s="121" t="s">
        <v>530</v>
      </c>
      <c r="R41" s="115"/>
      <c r="S41" s="115"/>
      <c r="T41" s="115"/>
      <c r="U41" s="115"/>
      <c r="V41" s="115"/>
      <c r="W41" s="115"/>
      <c r="X41" s="115"/>
      <c r="Y41" s="115"/>
      <c r="Z41" s="115"/>
      <c r="AA41" s="10"/>
      <c r="AB41" s="10"/>
      <c r="AC41" s="120"/>
    </row>
    <row r="42" spans="1:29" ht="90" customHeight="1" thickTop="1" x14ac:dyDescent="0.25">
      <c r="A42" s="1470"/>
      <c r="B42" s="1471"/>
      <c r="C42" s="1471"/>
      <c r="D42" s="1471"/>
      <c r="E42" s="1471"/>
      <c r="F42" s="1471"/>
      <c r="G42" s="1471"/>
      <c r="H42" s="1471"/>
      <c r="I42" s="1471"/>
      <c r="J42" s="1471"/>
      <c r="K42" s="1471"/>
      <c r="L42" s="1471"/>
      <c r="M42" s="1472"/>
      <c r="Q42" s="1524"/>
      <c r="R42" s="1525"/>
      <c r="S42" s="1525"/>
      <c r="T42" s="1525"/>
      <c r="U42" s="1525"/>
      <c r="V42" s="1525"/>
      <c r="W42" s="1525"/>
      <c r="X42" s="1525"/>
      <c r="Y42" s="1525"/>
      <c r="Z42" s="1525"/>
      <c r="AA42" s="1525"/>
      <c r="AB42" s="1525"/>
      <c r="AC42" s="1526"/>
    </row>
    <row r="43" spans="1:29" ht="15" customHeight="1" x14ac:dyDescent="0.25">
      <c r="A43" s="122"/>
      <c r="B43" s="115"/>
      <c r="C43" s="115"/>
      <c r="D43" s="115"/>
      <c r="E43" s="115"/>
      <c r="F43" s="115"/>
      <c r="G43" s="115"/>
      <c r="H43" s="115"/>
      <c r="I43" s="115"/>
      <c r="J43" s="115"/>
      <c r="K43" s="10"/>
      <c r="L43" s="10"/>
      <c r="M43" s="120"/>
      <c r="Q43" s="122"/>
      <c r="R43" s="115"/>
      <c r="S43" s="115"/>
      <c r="T43" s="115"/>
      <c r="U43" s="115"/>
      <c r="V43" s="115"/>
      <c r="W43" s="115"/>
      <c r="X43" s="115"/>
      <c r="Y43" s="115"/>
      <c r="Z43" s="115"/>
      <c r="AA43" s="10"/>
      <c r="AB43" s="10"/>
      <c r="AC43" s="120"/>
    </row>
    <row r="44" spans="1:29" ht="24" x14ac:dyDescent="0.25">
      <c r="A44" s="119" t="s">
        <v>372</v>
      </c>
      <c r="B44" s="113" t="s">
        <v>704</v>
      </c>
      <c r="C44" s="115"/>
      <c r="D44" s="115"/>
      <c r="E44" s="115"/>
      <c r="F44" s="115"/>
      <c r="G44" s="115"/>
      <c r="H44" s="115"/>
      <c r="I44" s="115"/>
      <c r="J44" s="115"/>
      <c r="K44" s="10"/>
      <c r="L44" s="10"/>
      <c r="M44" s="120"/>
      <c r="Q44" s="372" t="s">
        <v>372</v>
      </c>
      <c r="R44" s="113" t="s">
        <v>704</v>
      </c>
      <c r="S44" s="115"/>
      <c r="T44" s="115"/>
      <c r="U44" s="115"/>
      <c r="V44" s="115"/>
      <c r="W44" s="115"/>
      <c r="X44" s="115"/>
      <c r="Y44" s="115"/>
      <c r="Z44" s="115"/>
      <c r="AA44" s="10"/>
      <c r="AB44" s="10"/>
      <c r="AC44" s="120"/>
    </row>
    <row r="45" spans="1:29" ht="18.75" customHeight="1" x14ac:dyDescent="0.25">
      <c r="A45" s="386" t="s">
        <v>738</v>
      </c>
      <c r="C45" s="115"/>
      <c r="D45" s="115"/>
      <c r="E45" s="115"/>
      <c r="F45" s="115"/>
      <c r="G45" s="115"/>
      <c r="H45" s="115"/>
      <c r="I45" s="115"/>
      <c r="J45" s="115"/>
      <c r="K45" s="10"/>
      <c r="L45" s="10"/>
      <c r="M45" s="120"/>
      <c r="P45" s="387"/>
      <c r="Q45" s="388" t="s">
        <v>738</v>
      </c>
      <c r="S45" s="115"/>
      <c r="T45" s="115"/>
      <c r="U45" s="115"/>
      <c r="V45" s="115"/>
      <c r="W45" s="115"/>
      <c r="X45" s="115"/>
      <c r="Y45" s="115"/>
      <c r="Z45" s="115"/>
      <c r="AA45" s="10"/>
      <c r="AB45" s="10"/>
      <c r="AC45" s="120"/>
    </row>
    <row r="46" spans="1:29" ht="18.75" customHeight="1" x14ac:dyDescent="0.25">
      <c r="A46" s="381" t="s">
        <v>372</v>
      </c>
      <c r="B46" s="115" t="s">
        <v>725</v>
      </c>
      <c r="D46" s="115"/>
      <c r="E46" s="115"/>
      <c r="F46" s="115"/>
      <c r="G46" s="115"/>
      <c r="H46" s="115"/>
      <c r="I46" s="115"/>
      <c r="J46" s="115"/>
      <c r="K46" s="10"/>
      <c r="L46" s="10"/>
      <c r="M46" s="120"/>
      <c r="P46" s="387"/>
      <c r="Q46" s="389" t="s">
        <v>372</v>
      </c>
      <c r="R46" s="115" t="s">
        <v>725</v>
      </c>
      <c r="T46" s="115"/>
      <c r="U46" s="115"/>
      <c r="V46" s="115"/>
      <c r="W46" s="115"/>
      <c r="X46" s="115"/>
      <c r="Y46" s="115"/>
      <c r="Z46" s="115"/>
      <c r="AA46" s="10"/>
      <c r="AB46" s="10"/>
      <c r="AC46" s="120"/>
    </row>
    <row r="47" spans="1:29" ht="18.75" customHeight="1" x14ac:dyDescent="0.25">
      <c r="A47" s="122"/>
      <c r="B47" s="115" t="s">
        <v>726</v>
      </c>
      <c r="D47" s="383" t="s">
        <v>441</v>
      </c>
      <c r="E47" s="115" t="s">
        <v>739</v>
      </c>
      <c r="F47" s="115"/>
      <c r="G47" s="384"/>
      <c r="H47" s="113" t="s">
        <v>727</v>
      </c>
      <c r="J47" s="115"/>
      <c r="K47" s="10"/>
      <c r="L47" s="10"/>
      <c r="M47" s="120"/>
      <c r="P47" s="387"/>
      <c r="Q47" s="115"/>
      <c r="R47" s="115" t="s">
        <v>726</v>
      </c>
      <c r="T47" s="390" t="s">
        <v>441</v>
      </c>
      <c r="U47" s="115" t="s">
        <v>739</v>
      </c>
      <c r="V47" s="391"/>
      <c r="W47" s="113" t="s">
        <v>727</v>
      </c>
      <c r="Z47" s="115"/>
      <c r="AA47" s="10"/>
      <c r="AB47" s="10"/>
      <c r="AC47" s="120"/>
    </row>
    <row r="48" spans="1:29" ht="18.75" customHeight="1" x14ac:dyDescent="0.25">
      <c r="A48" s="122"/>
      <c r="B48" s="115" t="s">
        <v>729</v>
      </c>
      <c r="C48" s="115"/>
      <c r="D48" s="115"/>
      <c r="E48" s="115"/>
      <c r="F48" s="115"/>
      <c r="G48" s="115"/>
      <c r="H48" s="115"/>
      <c r="J48" s="115"/>
      <c r="K48" s="10"/>
      <c r="L48" s="10"/>
      <c r="M48" s="120"/>
      <c r="P48" s="387"/>
      <c r="Q48" s="115"/>
      <c r="R48" s="115" t="s">
        <v>729</v>
      </c>
      <c r="S48" s="115"/>
      <c r="T48" s="115"/>
      <c r="U48" s="115"/>
      <c r="V48" s="115"/>
      <c r="W48" s="115"/>
      <c r="X48" s="115"/>
      <c r="Z48" s="115"/>
      <c r="AA48" s="10"/>
      <c r="AB48" s="10"/>
      <c r="AC48" s="120"/>
    </row>
    <row r="49" spans="1:29" ht="18.75" customHeight="1" x14ac:dyDescent="0.25">
      <c r="A49" s="122"/>
      <c r="B49" s="116" t="s">
        <v>372</v>
      </c>
      <c r="C49" s="385" t="s">
        <v>730</v>
      </c>
      <c r="D49" s="115" t="s">
        <v>731</v>
      </c>
      <c r="E49" s="115"/>
      <c r="F49" s="384"/>
      <c r="G49" s="115" t="s">
        <v>737</v>
      </c>
      <c r="H49" s="115"/>
      <c r="I49" s="384"/>
      <c r="J49" s="115" t="s">
        <v>732</v>
      </c>
      <c r="K49" s="10"/>
      <c r="L49" s="10"/>
      <c r="M49" s="120"/>
      <c r="P49" s="387"/>
      <c r="Q49" s="115"/>
      <c r="R49" s="389" t="s">
        <v>372</v>
      </c>
      <c r="S49" s="392" t="s">
        <v>730</v>
      </c>
      <c r="T49" s="115" t="s">
        <v>731</v>
      </c>
      <c r="U49" s="115"/>
      <c r="V49" s="391"/>
      <c r="W49" s="115" t="s">
        <v>737</v>
      </c>
      <c r="X49" s="115"/>
      <c r="Y49" s="391"/>
      <c r="Z49" s="115" t="s">
        <v>732</v>
      </c>
      <c r="AA49" s="10"/>
      <c r="AB49" s="10"/>
      <c r="AC49" s="120"/>
    </row>
    <row r="50" spans="1:29" ht="18.75" customHeight="1" x14ac:dyDescent="0.25">
      <c r="A50" s="122"/>
      <c r="B50" s="116" t="s">
        <v>372</v>
      </c>
      <c r="C50" s="115" t="s">
        <v>734</v>
      </c>
      <c r="D50" s="115"/>
      <c r="E50" s="115"/>
      <c r="F50" s="1465" t="s">
        <v>735</v>
      </c>
      <c r="G50" s="1465"/>
      <c r="H50" s="1465"/>
      <c r="I50" s="1465"/>
      <c r="J50" s="1465"/>
      <c r="K50" s="1465"/>
      <c r="L50" s="1465"/>
      <c r="M50" s="120"/>
      <c r="P50" s="387"/>
      <c r="Q50" s="115"/>
      <c r="R50" s="389" t="s">
        <v>372</v>
      </c>
      <c r="S50" s="115" t="s">
        <v>734</v>
      </c>
      <c r="T50" s="115"/>
      <c r="U50" s="115"/>
      <c r="V50" s="1466" t="s">
        <v>735</v>
      </c>
      <c r="W50" s="1466"/>
      <c r="X50" s="1466"/>
      <c r="Y50" s="1466"/>
      <c r="Z50" s="1466"/>
      <c r="AA50" s="1466"/>
      <c r="AB50" s="1466"/>
      <c r="AC50" s="120"/>
    </row>
    <row r="51" spans="1:29" ht="18.75" customHeight="1" x14ac:dyDescent="0.25">
      <c r="A51" s="381" t="s">
        <v>372</v>
      </c>
      <c r="B51" s="115" t="s">
        <v>740</v>
      </c>
      <c r="C51" s="115"/>
      <c r="D51" s="115"/>
      <c r="E51" s="115"/>
      <c r="F51" s="10"/>
      <c r="G51" s="384"/>
      <c r="H51" s="113" t="s">
        <v>727</v>
      </c>
      <c r="J51" s="10"/>
      <c r="K51" s="10"/>
      <c r="L51" s="10"/>
      <c r="M51" s="120"/>
      <c r="P51" s="387"/>
      <c r="Q51" s="389" t="s">
        <v>372</v>
      </c>
      <c r="R51" s="115" t="s">
        <v>740</v>
      </c>
      <c r="S51" s="115"/>
      <c r="T51" s="115"/>
      <c r="U51" s="115"/>
      <c r="V51" s="10"/>
      <c r="W51" s="391"/>
      <c r="X51" s="113" t="s">
        <v>727</v>
      </c>
      <c r="Z51" s="10"/>
      <c r="AA51" s="10"/>
      <c r="AB51" s="10"/>
      <c r="AC51" s="120"/>
    </row>
    <row r="52" spans="1:29" ht="18.75" customHeight="1" x14ac:dyDescent="0.25">
      <c r="A52" s="122"/>
      <c r="B52" s="116" t="s">
        <v>372</v>
      </c>
      <c r="C52" s="385" t="s">
        <v>730</v>
      </c>
      <c r="D52" s="115" t="s">
        <v>731</v>
      </c>
      <c r="E52" s="115"/>
      <c r="F52" s="384"/>
      <c r="G52" s="115" t="s">
        <v>737</v>
      </c>
      <c r="H52" s="115"/>
      <c r="I52" s="384"/>
      <c r="J52" s="115" t="s">
        <v>732</v>
      </c>
      <c r="K52" s="10"/>
      <c r="L52" s="10"/>
      <c r="M52" s="120"/>
      <c r="P52" s="387"/>
      <c r="Q52" s="115"/>
      <c r="R52" s="389" t="s">
        <v>372</v>
      </c>
      <c r="S52" s="392" t="s">
        <v>730</v>
      </c>
      <c r="T52" s="115" t="s">
        <v>731</v>
      </c>
      <c r="U52" s="115"/>
      <c r="V52" s="391"/>
      <c r="W52" s="115" t="s">
        <v>737</v>
      </c>
      <c r="X52" s="115"/>
      <c r="Y52" s="391"/>
      <c r="Z52" s="115" t="s">
        <v>732</v>
      </c>
      <c r="AA52" s="10"/>
      <c r="AB52" s="10"/>
      <c r="AC52" s="120"/>
    </row>
    <row r="53" spans="1:29" ht="18.75" customHeight="1" x14ac:dyDescent="0.25">
      <c r="A53" s="122"/>
      <c r="B53" s="116" t="s">
        <v>372</v>
      </c>
      <c r="C53" s="115" t="s">
        <v>734</v>
      </c>
      <c r="D53" s="115"/>
      <c r="E53" s="115"/>
      <c r="F53" s="1465" t="s">
        <v>735</v>
      </c>
      <c r="G53" s="1465"/>
      <c r="H53" s="1465"/>
      <c r="I53" s="1465"/>
      <c r="J53" s="1465"/>
      <c r="K53" s="1465"/>
      <c r="L53" s="1465"/>
      <c r="M53" s="120"/>
      <c r="P53" s="387"/>
      <c r="Q53" s="115"/>
      <c r="R53" s="389" t="s">
        <v>372</v>
      </c>
      <c r="S53" s="115" t="s">
        <v>734</v>
      </c>
      <c r="T53" s="115"/>
      <c r="U53" s="115"/>
      <c r="V53" s="1466" t="s">
        <v>735</v>
      </c>
      <c r="W53" s="1466"/>
      <c r="X53" s="1466"/>
      <c r="Y53" s="1466"/>
      <c r="Z53" s="1466"/>
      <c r="AA53" s="1466"/>
      <c r="AB53" s="1466"/>
      <c r="AC53" s="120"/>
    </row>
    <row r="54" spans="1:29" ht="18.75" customHeight="1" x14ac:dyDescent="0.25">
      <c r="A54" s="121"/>
      <c r="B54" s="116" t="s">
        <v>372</v>
      </c>
      <c r="C54" s="115" t="s">
        <v>736</v>
      </c>
      <c r="D54" s="115"/>
      <c r="E54" s="115"/>
      <c r="F54" s="1465" t="s">
        <v>735</v>
      </c>
      <c r="G54" s="1465"/>
      <c r="H54" s="1465"/>
      <c r="I54" s="1465"/>
      <c r="J54" s="1465"/>
      <c r="K54" s="1465"/>
      <c r="L54" s="1465"/>
      <c r="M54" s="120"/>
      <c r="P54" s="387"/>
      <c r="R54" s="389" t="s">
        <v>372</v>
      </c>
      <c r="S54" s="115" t="s">
        <v>736</v>
      </c>
      <c r="T54" s="115"/>
      <c r="U54" s="115"/>
      <c r="V54" s="1466" t="s">
        <v>735</v>
      </c>
      <c r="W54" s="1466"/>
      <c r="X54" s="1466"/>
      <c r="Y54" s="1466"/>
      <c r="Z54" s="1466"/>
      <c r="AA54" s="1466"/>
      <c r="AB54" s="1466"/>
      <c r="AC54" s="120"/>
    </row>
    <row r="55" spans="1:29" ht="15" customHeight="1" x14ac:dyDescent="0.25">
      <c r="A55" s="121"/>
      <c r="B55" s="114"/>
      <c r="C55" s="114"/>
      <c r="D55" s="114"/>
      <c r="E55" s="114"/>
      <c r="F55" s="114"/>
      <c r="G55" s="114"/>
      <c r="H55" s="114"/>
      <c r="I55" s="114"/>
      <c r="J55" s="114"/>
      <c r="K55" s="114"/>
      <c r="L55" s="114"/>
      <c r="M55" s="123"/>
      <c r="Q55" s="121"/>
      <c r="R55" s="114"/>
      <c r="S55" s="114"/>
      <c r="T55" s="114"/>
      <c r="U55" s="114"/>
      <c r="V55" s="114"/>
      <c r="W55" s="114"/>
      <c r="X55" s="114"/>
      <c r="Y55" s="114"/>
      <c r="Z55" s="114"/>
      <c r="AA55" s="114"/>
      <c r="AB55" s="114"/>
      <c r="AC55" s="123"/>
    </row>
    <row r="56" spans="1:29" ht="24" x14ac:dyDescent="0.25">
      <c r="A56" s="119" t="s">
        <v>372</v>
      </c>
      <c r="B56" s="113" t="s">
        <v>373</v>
      </c>
      <c r="C56" s="114"/>
      <c r="D56" s="114"/>
      <c r="E56" s="114"/>
      <c r="F56" s="114"/>
      <c r="G56" s="114"/>
      <c r="H56" s="114"/>
      <c r="I56" s="114"/>
      <c r="J56" s="114"/>
      <c r="K56" s="114"/>
      <c r="L56" s="114"/>
      <c r="M56" s="123"/>
      <c r="Q56" s="372" t="s">
        <v>121</v>
      </c>
      <c r="R56" s="113" t="s">
        <v>373</v>
      </c>
      <c r="S56" s="114"/>
      <c r="T56" s="114"/>
      <c r="U56" s="114"/>
      <c r="V56" s="114"/>
      <c r="W56" s="114"/>
      <c r="X56" s="114"/>
      <c r="Y56" s="114"/>
      <c r="Z56" s="114"/>
      <c r="AA56" s="114"/>
      <c r="AB56" s="114"/>
      <c r="AC56" s="123"/>
    </row>
    <row r="57" spans="1:29" x14ac:dyDescent="0.25">
      <c r="A57" s="121" t="s">
        <v>374</v>
      </c>
      <c r="B57" s="115"/>
      <c r="C57" s="115"/>
      <c r="D57" s="115"/>
      <c r="E57" s="115"/>
      <c r="F57" s="115"/>
      <c r="G57" s="115"/>
      <c r="H57" s="115"/>
      <c r="I57" s="115"/>
      <c r="J57" s="115"/>
      <c r="K57" s="10"/>
      <c r="L57" s="10"/>
      <c r="M57" s="120"/>
      <c r="Q57" s="121" t="s">
        <v>374</v>
      </c>
      <c r="R57" s="115"/>
      <c r="S57" s="115"/>
      <c r="T57" s="115"/>
      <c r="U57" s="115"/>
      <c r="V57" s="115"/>
      <c r="W57" s="115"/>
      <c r="X57" s="115"/>
      <c r="Y57" s="115"/>
      <c r="Z57" s="115"/>
      <c r="AA57" s="10"/>
      <c r="AB57" s="10"/>
      <c r="AC57" s="120"/>
    </row>
    <row r="58" spans="1:29" ht="90" customHeight="1" x14ac:dyDescent="0.25">
      <c r="A58" s="1470"/>
      <c r="B58" s="1471"/>
      <c r="C58" s="1471"/>
      <c r="D58" s="1471"/>
      <c r="E58" s="1471"/>
      <c r="F58" s="1471"/>
      <c r="G58" s="1471"/>
      <c r="H58" s="1471"/>
      <c r="I58" s="1471"/>
      <c r="J58" s="1471"/>
      <c r="K58" s="1471"/>
      <c r="L58" s="1471"/>
      <c r="M58" s="1472"/>
      <c r="Q58" s="1527" t="s">
        <v>707</v>
      </c>
      <c r="R58" s="1528"/>
      <c r="S58" s="1528"/>
      <c r="T58" s="1528"/>
      <c r="U58" s="1528"/>
      <c r="V58" s="1528"/>
      <c r="W58" s="1528"/>
      <c r="X58" s="1528"/>
      <c r="Y58" s="1528"/>
      <c r="Z58" s="1528"/>
      <c r="AA58" s="1528"/>
      <c r="AB58" s="1528"/>
      <c r="AC58" s="1529"/>
    </row>
    <row r="59" spans="1:29" ht="15" customHeight="1" x14ac:dyDescent="0.25">
      <c r="A59" s="121"/>
      <c r="B59" s="114"/>
      <c r="C59" s="114"/>
      <c r="D59" s="114"/>
      <c r="E59" s="114"/>
      <c r="F59" s="114"/>
      <c r="G59" s="114"/>
      <c r="H59" s="114"/>
      <c r="I59" s="114"/>
      <c r="J59" s="114"/>
      <c r="K59" s="114"/>
      <c r="L59" s="114"/>
      <c r="M59" s="123"/>
      <c r="Q59" s="121"/>
      <c r="R59" s="114"/>
      <c r="S59" s="114"/>
      <c r="T59" s="114"/>
      <c r="U59" s="114"/>
      <c r="V59" s="114"/>
      <c r="W59" s="114"/>
      <c r="X59" s="114"/>
      <c r="Y59" s="114"/>
      <c r="Z59" s="114"/>
      <c r="AA59" s="114"/>
      <c r="AB59" s="114"/>
      <c r="AC59" s="123"/>
    </row>
    <row r="60" spans="1:29" ht="24" x14ac:dyDescent="0.25">
      <c r="A60" s="119" t="s">
        <v>372</v>
      </c>
      <c r="B60" s="113" t="s">
        <v>531</v>
      </c>
      <c r="C60" s="114"/>
      <c r="D60" s="114"/>
      <c r="E60" s="114"/>
      <c r="F60" s="114"/>
      <c r="G60" s="114"/>
      <c r="H60" s="114"/>
      <c r="I60" s="114"/>
      <c r="J60" s="114"/>
      <c r="K60" s="114"/>
      <c r="L60" s="114"/>
      <c r="M60" s="123"/>
      <c r="Q60" s="372" t="s">
        <v>121</v>
      </c>
      <c r="R60" s="113" t="s">
        <v>531</v>
      </c>
      <c r="S60" s="114"/>
      <c r="T60" s="114"/>
      <c r="U60" s="114"/>
      <c r="V60" s="114"/>
      <c r="W60" s="114"/>
      <c r="X60" s="114"/>
      <c r="Y60" s="114"/>
      <c r="Z60" s="114"/>
      <c r="AA60" s="114"/>
      <c r="AB60" s="114"/>
      <c r="AC60" s="123"/>
    </row>
    <row r="61" spans="1:29" ht="90" customHeight="1" x14ac:dyDescent="0.25">
      <c r="A61" s="1470"/>
      <c r="B61" s="1471"/>
      <c r="C61" s="1471"/>
      <c r="D61" s="1471"/>
      <c r="E61" s="1471"/>
      <c r="F61" s="1471"/>
      <c r="G61" s="1471"/>
      <c r="H61" s="1471"/>
      <c r="I61" s="1471"/>
      <c r="J61" s="1471"/>
      <c r="K61" s="1471"/>
      <c r="L61" s="1471"/>
      <c r="M61" s="1472"/>
      <c r="Q61" s="1527" t="s">
        <v>706</v>
      </c>
      <c r="R61" s="1528"/>
      <c r="S61" s="1528"/>
      <c r="T61" s="1528"/>
      <c r="U61" s="1528"/>
      <c r="V61" s="1528"/>
      <c r="W61" s="1528"/>
      <c r="X61" s="1528"/>
      <c r="Y61" s="1528"/>
      <c r="Z61" s="1528"/>
      <c r="AA61" s="1528"/>
      <c r="AB61" s="1528"/>
      <c r="AC61" s="1529"/>
    </row>
    <row r="62" spans="1:29" ht="15" customHeight="1" x14ac:dyDescent="0.25">
      <c r="A62" s="121"/>
      <c r="B62" s="114"/>
      <c r="C62" s="114"/>
      <c r="D62" s="114"/>
      <c r="E62" s="114"/>
      <c r="F62" s="114"/>
      <c r="G62" s="114"/>
      <c r="H62" s="114"/>
      <c r="I62" s="114"/>
      <c r="J62" s="114"/>
      <c r="K62" s="114"/>
      <c r="L62" s="114"/>
      <c r="M62" s="123"/>
      <c r="Q62" s="121"/>
      <c r="R62" s="114"/>
      <c r="S62" s="114"/>
      <c r="T62" s="114"/>
      <c r="U62" s="114"/>
      <c r="V62" s="114"/>
      <c r="W62" s="114"/>
      <c r="X62" s="114"/>
      <c r="Y62" s="114"/>
      <c r="Z62" s="114"/>
      <c r="AA62" s="114"/>
      <c r="AB62" s="114"/>
      <c r="AC62" s="123"/>
    </row>
    <row r="63" spans="1:29" ht="24" x14ac:dyDescent="0.25">
      <c r="A63" s="119" t="s">
        <v>372</v>
      </c>
      <c r="B63" s="113" t="s">
        <v>568</v>
      </c>
      <c r="C63" s="114"/>
      <c r="D63" s="114"/>
      <c r="E63" s="114"/>
      <c r="F63" s="114"/>
      <c r="G63" s="114"/>
      <c r="H63" s="114"/>
      <c r="I63" s="114"/>
      <c r="J63" s="114"/>
      <c r="K63" s="114"/>
      <c r="L63" s="114"/>
      <c r="M63" s="123"/>
      <c r="Q63" s="372" t="s">
        <v>372</v>
      </c>
      <c r="R63" s="113" t="s">
        <v>568</v>
      </c>
      <c r="S63" s="114"/>
      <c r="T63" s="114"/>
      <c r="U63" s="114"/>
      <c r="V63" s="114"/>
      <c r="W63" s="114"/>
      <c r="X63" s="114"/>
      <c r="Y63" s="114"/>
      <c r="Z63" s="114"/>
      <c r="AA63" s="114"/>
      <c r="AB63" s="114"/>
      <c r="AC63" s="123"/>
    </row>
    <row r="64" spans="1:29" ht="90" customHeight="1" thickBot="1" x14ac:dyDescent="0.3">
      <c r="A64" s="1473"/>
      <c r="B64" s="1474"/>
      <c r="C64" s="1474"/>
      <c r="D64" s="1474"/>
      <c r="E64" s="1474"/>
      <c r="F64" s="1474"/>
      <c r="G64" s="1474"/>
      <c r="H64" s="1474"/>
      <c r="I64" s="1474"/>
      <c r="J64" s="1474"/>
      <c r="K64" s="1474"/>
      <c r="L64" s="1474"/>
      <c r="M64" s="1475"/>
      <c r="Q64" s="1536"/>
      <c r="R64" s="1537"/>
      <c r="S64" s="1537"/>
      <c r="T64" s="1537"/>
      <c r="U64" s="1537"/>
      <c r="V64" s="1537"/>
      <c r="W64" s="1537"/>
      <c r="X64" s="1537"/>
      <c r="Y64" s="1537"/>
      <c r="Z64" s="1537"/>
      <c r="AA64" s="1537"/>
      <c r="AB64" s="1537"/>
      <c r="AC64" s="1538"/>
    </row>
    <row r="65" ht="17.25" thickTop="1" x14ac:dyDescent="0.25"/>
  </sheetData>
  <sheetProtection algorithmName="SHA-512" hashValue="heoMWFpnF/MMpw8Dm8VVUfd8qEC/qN5vjIARDMMYdid32oj40weMILaQTcoOiJXz91pMCRh/ySaBX3I77cQsAQ==" saltValue="3apX+6oTkE9hEq7vsIl9rQ==" spinCount="100000" sheet="1" formatRows="0"/>
  <mergeCells count="71">
    <mergeCell ref="Q42:AC42"/>
    <mergeCell ref="Q58:AC58"/>
    <mergeCell ref="Q61:AC61"/>
    <mergeCell ref="Q64:AC64"/>
    <mergeCell ref="Q35:AC35"/>
    <mergeCell ref="Y37:AC37"/>
    <mergeCell ref="Y38:AC38"/>
    <mergeCell ref="O37:O41"/>
    <mergeCell ref="Q37:R38"/>
    <mergeCell ref="S37:S38"/>
    <mergeCell ref="T37:U38"/>
    <mergeCell ref="V37:W38"/>
    <mergeCell ref="O11:O13"/>
    <mergeCell ref="Q13:AC13"/>
    <mergeCell ref="O15:O27"/>
    <mergeCell ref="Q29:AC29"/>
    <mergeCell ref="Q32:AC32"/>
    <mergeCell ref="O1:O4"/>
    <mergeCell ref="Q1:R1"/>
    <mergeCell ref="S1:AC1"/>
    <mergeCell ref="Q5:AC6"/>
    <mergeCell ref="O7:O9"/>
    <mergeCell ref="Q8:R9"/>
    <mergeCell ref="S8:S9"/>
    <mergeCell ref="T8:U9"/>
    <mergeCell ref="V8:W9"/>
    <mergeCell ref="Y8:AC8"/>
    <mergeCell ref="Y9:AC9"/>
    <mergeCell ref="A1:B1"/>
    <mergeCell ref="C1:M1"/>
    <mergeCell ref="A3:B4"/>
    <mergeCell ref="A2:B2"/>
    <mergeCell ref="D2:G2"/>
    <mergeCell ref="D3:G3"/>
    <mergeCell ref="D4:G4"/>
    <mergeCell ref="I2:K2"/>
    <mergeCell ref="I3:M4"/>
    <mergeCell ref="H3:H4"/>
    <mergeCell ref="C8:C9"/>
    <mergeCell ref="D8:E9"/>
    <mergeCell ref="F8:G9"/>
    <mergeCell ref="I8:M8"/>
    <mergeCell ref="I9:M9"/>
    <mergeCell ref="A5:M7"/>
    <mergeCell ref="A42:M42"/>
    <mergeCell ref="A58:M58"/>
    <mergeCell ref="A61:M61"/>
    <mergeCell ref="A64:M64"/>
    <mergeCell ref="A37:B38"/>
    <mergeCell ref="C37:C38"/>
    <mergeCell ref="D37:E38"/>
    <mergeCell ref="F37:G38"/>
    <mergeCell ref="I37:M37"/>
    <mergeCell ref="I38:M38"/>
    <mergeCell ref="A29:M29"/>
    <mergeCell ref="A32:M32"/>
    <mergeCell ref="A13:M13"/>
    <mergeCell ref="A35:M35"/>
    <mergeCell ref="A8:B9"/>
    <mergeCell ref="F21:L21"/>
    <mergeCell ref="V21:AB21"/>
    <mergeCell ref="F24:L24"/>
    <mergeCell ref="V24:AB24"/>
    <mergeCell ref="F25:L25"/>
    <mergeCell ref="V25:AB25"/>
    <mergeCell ref="F50:L50"/>
    <mergeCell ref="V50:AB50"/>
    <mergeCell ref="F53:L53"/>
    <mergeCell ref="V53:AB53"/>
    <mergeCell ref="F54:L54"/>
    <mergeCell ref="V54:AB54"/>
  </mergeCells>
  <phoneticPr fontId="2"/>
  <conditionalFormatting sqref="A17">
    <cfRule type="expression" dxfId="29" priority="25">
      <formula>$A$15="□"</formula>
    </cfRule>
  </conditionalFormatting>
  <conditionalFormatting sqref="A46">
    <cfRule type="expression" dxfId="28" priority="12">
      <formula>$A$44="□"</formula>
    </cfRule>
  </conditionalFormatting>
  <conditionalFormatting sqref="A13:M13">
    <cfRule type="expression" dxfId="27" priority="36">
      <formula>$A$11="□"</formula>
    </cfRule>
  </conditionalFormatting>
  <conditionalFormatting sqref="A29:M29">
    <cfRule type="expression" dxfId="26" priority="34">
      <formula>$A$27="□"</formula>
    </cfRule>
  </conditionalFormatting>
  <conditionalFormatting sqref="A32:M32">
    <cfRule type="expression" dxfId="25" priority="33">
      <formula>$A$31="□"</formula>
    </cfRule>
  </conditionalFormatting>
  <conditionalFormatting sqref="A35:M35">
    <cfRule type="expression" dxfId="24" priority="32">
      <formula>$A$34="□"</formula>
    </cfRule>
  </conditionalFormatting>
  <conditionalFormatting sqref="A42:M42">
    <cfRule type="expression" dxfId="23" priority="31">
      <formula>$A$40="□"</formula>
    </cfRule>
  </conditionalFormatting>
  <conditionalFormatting sqref="A58:M58">
    <cfRule type="expression" dxfId="22" priority="29">
      <formula>$A$56="□"</formula>
    </cfRule>
  </conditionalFormatting>
  <conditionalFormatting sqref="A61:M61">
    <cfRule type="expression" dxfId="21" priority="28">
      <formula>$A$60="□"</formula>
    </cfRule>
  </conditionalFormatting>
  <conditionalFormatting sqref="A64:M64">
    <cfRule type="expression" dxfId="20" priority="27">
      <formula>$A$63="□"</formula>
    </cfRule>
  </conditionalFormatting>
  <conditionalFormatting sqref="B20:B21">
    <cfRule type="expression" dxfId="19" priority="23">
      <formula>$A$15="□"</formula>
    </cfRule>
  </conditionalFormatting>
  <conditionalFormatting sqref="B23:B25">
    <cfRule type="expression" dxfId="18" priority="19">
      <formula>$A$15="□"</formula>
    </cfRule>
  </conditionalFormatting>
  <conditionalFormatting sqref="B49:B50">
    <cfRule type="expression" dxfId="17" priority="10">
      <formula>$A$44="□"</formula>
    </cfRule>
  </conditionalFormatting>
  <conditionalFormatting sqref="B52:B54">
    <cfRule type="expression" dxfId="16" priority="6">
      <formula>$A$44="□"</formula>
    </cfRule>
  </conditionalFormatting>
  <conditionalFormatting sqref="C20">
    <cfRule type="expression" dxfId="15" priority="22">
      <formula>$A$15="□"</formula>
    </cfRule>
  </conditionalFormatting>
  <conditionalFormatting sqref="C23">
    <cfRule type="expression" dxfId="14" priority="18">
      <formula>$A$15="□"</formula>
    </cfRule>
  </conditionalFormatting>
  <conditionalFormatting sqref="C49">
    <cfRule type="expression" dxfId="13" priority="9">
      <formula>$A$44="□"</formula>
    </cfRule>
  </conditionalFormatting>
  <conditionalFormatting sqref="C52">
    <cfRule type="expression" dxfId="12" priority="5">
      <formula>$A$44="□"</formula>
    </cfRule>
  </conditionalFormatting>
  <conditionalFormatting sqref="D18 A22 G22">
    <cfRule type="expression" dxfId="11" priority="26">
      <formula>$A$15="□"</formula>
    </cfRule>
  </conditionalFormatting>
  <conditionalFormatting sqref="D47 A51 G51">
    <cfRule type="expression" dxfId="10" priority="13">
      <formula>$A$44="□"</formula>
    </cfRule>
  </conditionalFormatting>
  <conditionalFormatting sqref="F20:F21">
    <cfRule type="expression" dxfId="9" priority="20">
      <formula>$A$15="□"</formula>
    </cfRule>
  </conditionalFormatting>
  <conditionalFormatting sqref="F23:F25">
    <cfRule type="expression" dxfId="8" priority="15">
      <formula>$A$15="□"</formula>
    </cfRule>
  </conditionalFormatting>
  <conditionalFormatting sqref="F49:F50">
    <cfRule type="expression" dxfId="7" priority="7">
      <formula>$A$44="□"</formula>
    </cfRule>
  </conditionalFormatting>
  <conditionalFormatting sqref="F52:F54">
    <cfRule type="expression" dxfId="6" priority="2">
      <formula>$A$44="□"</formula>
    </cfRule>
  </conditionalFormatting>
  <conditionalFormatting sqref="G18">
    <cfRule type="expression" dxfId="5" priority="24">
      <formula>$A$15="□"</formula>
    </cfRule>
  </conditionalFormatting>
  <conditionalFormatting sqref="G47">
    <cfRule type="expression" dxfId="4" priority="11">
      <formula>$A$44="□"</formula>
    </cfRule>
  </conditionalFormatting>
  <conditionalFormatting sqref="I20">
    <cfRule type="expression" dxfId="3" priority="16">
      <formula>$A$15="□"</formula>
    </cfRule>
  </conditionalFormatting>
  <conditionalFormatting sqref="I23">
    <cfRule type="expression" dxfId="2" priority="14">
      <formula>$A$15="□"</formula>
    </cfRule>
  </conditionalFormatting>
  <conditionalFormatting sqref="I49">
    <cfRule type="expression" dxfId="1" priority="3">
      <formula>$A$44="□"</formula>
    </cfRule>
  </conditionalFormatting>
  <conditionalFormatting sqref="I52">
    <cfRule type="expression" dxfId="0" priority="1">
      <formula>$A$44="□"</formula>
    </cfRule>
  </conditionalFormatting>
  <dataValidations count="4">
    <dataValidation type="list" allowBlank="1" showInputMessage="1" showErrorMessage="1" sqref="A11 A17 A27 A34 A31 A40 Q44 A63 A60 B23:B25 A56 B52:B54 Q11 R52:R54 Q27 Q34 Q31 Q40 Q17 Q63 Q60 R23:R25 Q56 Q22 B20:B21 A22 R20:R21 A15 Q15 A44 B49:B50 A51 A46 R49:R50 Q51 Q46" xr:uid="{F8DB97BA-4635-4705-B615-D5A363A1EFD2}">
      <formula1>"□, ☑"</formula1>
    </dataValidation>
    <dataValidation type="list" allowBlank="1" showInputMessage="1" showErrorMessage="1" sqref="D18 T18 D47 T47" xr:uid="{35860F69-56DC-488C-A46F-12A5FF803F7A}">
      <formula1>"変わらない,増える,減る"</formula1>
    </dataValidation>
    <dataValidation type="list" allowBlank="1" showInputMessage="1" showErrorMessage="1" sqref="C8:C9 C37:C38 S8:S9 S37:S38" xr:uid="{78A48D1B-D385-4847-AD49-72BC2EEF224D}">
      <formula1>"父,母,配偶者,学生本人,家族以外の援助者"</formula1>
    </dataValidation>
    <dataValidation type="list" allowBlank="1" showInputMessage="1" showErrorMessage="1" sqref="F20 I20 F23 I23 F49 I49 F52 I52" xr:uid="{466D696F-8C92-4190-96DA-BA802D1C68D5}">
      <formula1>"1,2,3,4,5,6,7,8,9,10,11,12"</formula1>
    </dataValidation>
  </dataValidations>
  <printOptions horizontalCentered="1" verticalCentered="1"/>
  <pageMargins left="0.19685039370078741" right="0.19685039370078741" top="0.23622047244094491" bottom="0.15748031496062992"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1218-1B56-4569-9212-365A67E2EC3E}">
  <sheetPr>
    <tabColor theme="0"/>
    <pageSetUpPr fitToPage="1"/>
  </sheetPr>
  <dimension ref="A1:K56"/>
  <sheetViews>
    <sheetView view="pageBreakPreview" zoomScale="70" zoomScaleNormal="100" zoomScaleSheetLayoutView="70" zoomScalePageLayoutView="70" workbookViewId="0">
      <selection activeCell="F22" sqref="F22"/>
    </sheetView>
  </sheetViews>
  <sheetFormatPr defaultColWidth="13" defaultRowHeight="19.5" x14ac:dyDescent="0.45"/>
  <cols>
    <col min="1" max="1" width="13.375" style="219" customWidth="1"/>
    <col min="2" max="2" width="10.375" style="219" customWidth="1"/>
    <col min="3" max="3" width="12.875" style="219" customWidth="1"/>
    <col min="4" max="4" width="19.5" style="219" customWidth="1"/>
    <col min="5" max="5" width="22" style="219" customWidth="1"/>
    <col min="6" max="6" width="7.75" style="219" customWidth="1"/>
    <col min="7" max="7" width="9.25" style="219" customWidth="1"/>
    <col min="8" max="8" width="38.375" style="219" customWidth="1"/>
    <col min="9" max="9" width="10.375" style="219" customWidth="1"/>
    <col min="10" max="10" width="21.25" style="219" customWidth="1"/>
    <col min="11" max="16384" width="13" style="219"/>
  </cols>
  <sheetData>
    <row r="1" spans="1:11" s="215" customFormat="1" ht="51.75" customHeight="1" x14ac:dyDescent="0.5">
      <c r="A1" s="214" t="s">
        <v>375</v>
      </c>
      <c r="B1" s="1541" t="s">
        <v>522</v>
      </c>
      <c r="C1" s="1541"/>
      <c r="D1" s="1541"/>
      <c r="E1" s="1541"/>
      <c r="F1" s="1541"/>
      <c r="G1" s="1541"/>
      <c r="H1" s="1541"/>
      <c r="I1" s="1541"/>
      <c r="J1" s="1541"/>
      <c r="K1" s="214"/>
    </row>
    <row r="2" spans="1:11" ht="35.25" customHeight="1" x14ac:dyDescent="0.45">
      <c r="A2" s="216" t="str">
        <f>選択肢!B67</f>
        <v>2026年4月時点</v>
      </c>
      <c r="B2" s="1542" t="s">
        <v>281</v>
      </c>
      <c r="C2" s="1543"/>
      <c r="D2" s="1550" t="str">
        <f>IF(大学院新入生チェックリスト!C2="","チェックリストに入力してください。",大学院新入生チェックリスト!C2)</f>
        <v>チェックリストに入力してください。</v>
      </c>
      <c r="E2" s="1551"/>
      <c r="F2" s="1542" t="s">
        <v>1</v>
      </c>
      <c r="G2" s="1543"/>
      <c r="H2" s="108" t="str">
        <f>IF(大学院新入生チェックリスト!E2="","チェックリストに入力してください。",大学院新入生チェックリスト!E2)</f>
        <v>チェックリストに入力してください。</v>
      </c>
      <c r="I2" s="217" t="s">
        <v>265</v>
      </c>
      <c r="J2" s="218">
        <f ca="1">TODAY()</f>
        <v>46048</v>
      </c>
    </row>
    <row r="3" spans="1:11" ht="27" customHeight="1" x14ac:dyDescent="0.45">
      <c r="A3" s="1559" t="s">
        <v>2</v>
      </c>
      <c r="B3" s="1542" t="s">
        <v>3</v>
      </c>
      <c r="C3" s="1543"/>
      <c r="D3" s="1550" t="str">
        <f>IF(大学院新入生チェックリスト!C3="","チェックリストに入力してください。",大学院新入生チェックリスト!C3)</f>
        <v>チェックリストに入力してください。</v>
      </c>
      <c r="E3" s="1551"/>
      <c r="F3" s="1544" t="s">
        <v>4</v>
      </c>
      <c r="G3" s="1545"/>
      <c r="H3" s="1563" t="str">
        <f>IF(大学院新入生チェックリスト!E3="","チェックリストに入力してください。",大学院新入生チェックリスト!E3)</f>
        <v>チェックリストに入力してください。</v>
      </c>
      <c r="I3" s="1564"/>
      <c r="J3" s="1565"/>
    </row>
    <row r="4" spans="1:11" ht="28.5" customHeight="1" x14ac:dyDescent="0.45">
      <c r="A4" s="1560"/>
      <c r="B4" s="1542" t="s">
        <v>5</v>
      </c>
      <c r="C4" s="1543"/>
      <c r="D4" s="1550" t="str">
        <f>IF(大学院新入生チェックリスト!C4="","チェックリストに入力してください。",大学院新入生チェックリスト!C4)</f>
        <v>チェックリストに入力してください。</v>
      </c>
      <c r="E4" s="1551"/>
      <c r="F4" s="1546"/>
      <c r="G4" s="1547"/>
      <c r="H4" s="1566"/>
      <c r="I4" s="1567"/>
      <c r="J4" s="1568"/>
    </row>
    <row r="5" spans="1:11" ht="21.75" customHeight="1" x14ac:dyDescent="0.45">
      <c r="A5" s="220"/>
      <c r="B5" s="220"/>
      <c r="C5" s="220"/>
      <c r="D5" s="220"/>
      <c r="E5" s="220"/>
      <c r="F5" s="220"/>
      <c r="G5" s="220"/>
      <c r="H5" s="220"/>
      <c r="I5" s="221"/>
      <c r="J5" s="221"/>
    </row>
    <row r="6" spans="1:11" x14ac:dyDescent="0.45">
      <c r="A6" s="257" t="s">
        <v>553</v>
      </c>
      <c r="E6" s="220"/>
      <c r="F6" s="220"/>
      <c r="G6" s="220"/>
      <c r="H6" s="220"/>
    </row>
    <row r="7" spans="1:11" ht="33" customHeight="1" x14ac:dyDescent="0.45">
      <c r="A7" s="1561" t="s">
        <v>376</v>
      </c>
      <c r="B7" s="110" t="s">
        <v>372</v>
      </c>
      <c r="C7" s="1549" t="s">
        <v>377</v>
      </c>
      <c r="D7" s="1549"/>
      <c r="E7" s="1549"/>
      <c r="F7" s="1549"/>
      <c r="G7" s="1549"/>
      <c r="H7" s="222"/>
      <c r="I7" s="223"/>
      <c r="J7" s="224"/>
    </row>
    <row r="8" spans="1:11" ht="33" customHeight="1" x14ac:dyDescent="0.45">
      <c r="A8" s="1562"/>
      <c r="B8" s="110" t="s">
        <v>372</v>
      </c>
      <c r="C8" s="1572" t="s">
        <v>378</v>
      </c>
      <c r="D8" s="1572"/>
      <c r="E8" s="1548"/>
      <c r="F8" s="1548"/>
      <c r="G8" s="1548"/>
      <c r="H8" s="222" t="s">
        <v>379</v>
      </c>
      <c r="I8" s="223"/>
      <c r="J8" s="224"/>
    </row>
    <row r="9" spans="1:11" ht="33" customHeight="1" x14ac:dyDescent="0.45">
      <c r="A9" s="225" t="s">
        <v>380</v>
      </c>
      <c r="B9" s="1573"/>
      <c r="C9" s="1574"/>
      <c r="D9" s="1574"/>
      <c r="E9" s="1574"/>
      <c r="F9" s="1574"/>
      <c r="G9" s="1575"/>
      <c r="H9" s="226" t="s">
        <v>698</v>
      </c>
      <c r="I9" s="223"/>
      <c r="J9" s="224"/>
    </row>
    <row r="10" spans="1:11" ht="20.25" x14ac:dyDescent="0.45">
      <c r="C10" s="227"/>
    </row>
    <row r="11" spans="1:11" ht="33" customHeight="1" x14ac:dyDescent="0.45">
      <c r="A11" s="228" t="s">
        <v>381</v>
      </c>
    </row>
    <row r="12" spans="1:11" ht="32.25" customHeight="1" x14ac:dyDescent="0.45">
      <c r="A12" s="109" t="s">
        <v>372</v>
      </c>
      <c r="B12" s="229" t="s">
        <v>382</v>
      </c>
      <c r="C12" s="229"/>
      <c r="D12" s="229"/>
      <c r="E12" s="230"/>
      <c r="F12" s="1571" t="s">
        <v>383</v>
      </c>
      <c r="G12" s="1571"/>
      <c r="H12" s="258"/>
      <c r="I12" s="231" t="s">
        <v>699</v>
      </c>
      <c r="J12" s="232"/>
    </row>
    <row r="13" spans="1:11" ht="35.25" customHeight="1" x14ac:dyDescent="0.45">
      <c r="A13" s="109" t="s">
        <v>372</v>
      </c>
      <c r="B13" s="229" t="s">
        <v>384</v>
      </c>
      <c r="C13" s="229"/>
      <c r="D13" s="229"/>
      <c r="E13" s="232"/>
      <c r="F13" s="1569" t="s">
        <v>385</v>
      </c>
      <c r="G13" s="1570"/>
      <c r="H13" s="259"/>
      <c r="I13" s="231" t="s">
        <v>700</v>
      </c>
      <c r="J13" s="232"/>
    </row>
    <row r="15" spans="1:11" ht="29.25" customHeight="1" x14ac:dyDescent="0.45">
      <c r="A15" s="228" t="s">
        <v>386</v>
      </c>
    </row>
    <row r="16" spans="1:11" ht="36.75" customHeight="1" x14ac:dyDescent="0.45">
      <c r="A16" s="1552"/>
      <c r="B16" s="1553"/>
      <c r="C16" s="1553"/>
      <c r="D16" s="1553"/>
      <c r="E16" s="1553"/>
      <c r="F16" s="1556" t="s">
        <v>701</v>
      </c>
      <c r="G16" s="1557"/>
      <c r="H16" s="1557"/>
      <c r="I16" s="1557"/>
      <c r="J16" s="1558"/>
    </row>
    <row r="17" spans="1:10" x14ac:dyDescent="0.45">
      <c r="B17" s="220"/>
      <c r="C17" s="220"/>
      <c r="D17" s="220"/>
    </row>
    <row r="18" spans="1:10" ht="34.5" customHeight="1" x14ac:dyDescent="0.45">
      <c r="A18" s="233" t="s">
        <v>554</v>
      </c>
      <c r="B18" s="233"/>
      <c r="C18" s="233"/>
      <c r="D18" s="233"/>
      <c r="E18" s="233"/>
      <c r="F18" s="233"/>
      <c r="G18" s="233"/>
      <c r="H18" s="233"/>
      <c r="I18" s="233"/>
      <c r="J18" s="233"/>
    </row>
    <row r="19" spans="1:10" ht="24" customHeight="1" x14ac:dyDescent="0.45">
      <c r="A19" s="1554" t="s">
        <v>372</v>
      </c>
      <c r="B19" s="260" t="s">
        <v>555</v>
      </c>
      <c r="C19" s="234"/>
      <c r="D19" s="234"/>
      <c r="E19" s="234"/>
      <c r="F19" s="234"/>
      <c r="G19" s="234"/>
      <c r="H19" s="234"/>
      <c r="I19" s="234"/>
      <c r="J19" s="235"/>
    </row>
    <row r="20" spans="1:10" ht="24" customHeight="1" x14ac:dyDescent="0.45">
      <c r="A20" s="1555"/>
      <c r="B20" s="261" t="s">
        <v>556</v>
      </c>
      <c r="C20" s="236"/>
      <c r="D20" s="236"/>
      <c r="E20" s="236"/>
      <c r="F20" s="236"/>
      <c r="G20" s="236"/>
      <c r="H20" s="236"/>
      <c r="I20" s="236"/>
      <c r="J20" s="237"/>
    </row>
    <row r="21" spans="1:10" ht="28.5" customHeight="1" x14ac:dyDescent="0.45"/>
    <row r="22" spans="1:10" x14ac:dyDescent="0.45">
      <c r="A22" s="228" t="s">
        <v>557</v>
      </c>
    </row>
    <row r="23" spans="1:10" ht="32.25" customHeight="1" x14ac:dyDescent="0.45">
      <c r="A23" s="1542" t="s">
        <v>558</v>
      </c>
      <c r="B23" s="1576"/>
      <c r="C23" s="1577"/>
      <c r="D23" s="1577"/>
      <c r="E23" s="229" t="s">
        <v>702</v>
      </c>
      <c r="F23" s="262"/>
      <c r="G23" s="262"/>
      <c r="H23" s="262"/>
      <c r="I23" s="229"/>
      <c r="J23" s="232"/>
    </row>
    <row r="24" spans="1:10" ht="35.25" customHeight="1" x14ac:dyDescent="0.45">
      <c r="A24" s="1542" t="s">
        <v>559</v>
      </c>
      <c r="B24" s="1576"/>
      <c r="C24" s="1577"/>
      <c r="D24" s="1577"/>
      <c r="E24" s="229" t="s">
        <v>560</v>
      </c>
      <c r="F24" s="262"/>
      <c r="G24" s="262"/>
      <c r="H24" s="262"/>
      <c r="I24" s="229"/>
      <c r="J24" s="232"/>
    </row>
    <row r="25" spans="1:10" ht="74.25" customHeight="1" x14ac:dyDescent="0.45">
      <c r="A25" s="1542" t="s">
        <v>561</v>
      </c>
      <c r="B25" s="1576"/>
      <c r="C25" s="1578"/>
      <c r="D25" s="1578"/>
      <c r="E25" s="1578"/>
      <c r="F25" s="1578"/>
      <c r="G25" s="1578"/>
      <c r="H25" s="1578"/>
      <c r="I25" s="1578"/>
      <c r="J25" s="1579"/>
    </row>
    <row r="26" spans="1:10" ht="40.5" customHeight="1" x14ac:dyDescent="0.45"/>
    <row r="27" spans="1:10" x14ac:dyDescent="0.45">
      <c r="A27" s="256" t="s">
        <v>387</v>
      </c>
      <c r="B27" s="238"/>
      <c r="C27" s="238"/>
      <c r="D27" s="238"/>
      <c r="E27" s="238"/>
      <c r="F27" s="238"/>
      <c r="G27" s="238"/>
      <c r="H27" s="238"/>
      <c r="I27" s="238"/>
      <c r="J27" s="239"/>
    </row>
    <row r="28" spans="1:10" x14ac:dyDescent="0.45">
      <c r="A28" s="240" t="s">
        <v>513</v>
      </c>
      <c r="J28" s="241"/>
    </row>
    <row r="29" spans="1:10" x14ac:dyDescent="0.45">
      <c r="A29" s="242" t="s">
        <v>550</v>
      </c>
      <c r="J29" s="241"/>
    </row>
    <row r="30" spans="1:10" x14ac:dyDescent="0.45">
      <c r="A30" s="240"/>
      <c r="J30" s="241"/>
    </row>
    <row r="31" spans="1:10" x14ac:dyDescent="0.45">
      <c r="A31" s="240"/>
      <c r="J31" s="241"/>
    </row>
    <row r="32" spans="1:10" ht="20.25" thickBot="1" x14ac:dyDescent="0.5">
      <c r="A32" s="243" t="s">
        <v>514</v>
      </c>
      <c r="G32" s="244" t="s">
        <v>515</v>
      </c>
      <c r="J32" s="241"/>
    </row>
    <row r="33" spans="1:10" x14ac:dyDescent="0.45">
      <c r="A33" s="245"/>
      <c r="B33" s="246"/>
      <c r="C33" s="246"/>
      <c r="D33" s="246"/>
      <c r="E33" s="247"/>
      <c r="G33" s="245"/>
      <c r="H33" s="246"/>
      <c r="I33" s="246"/>
      <c r="J33" s="247"/>
    </row>
    <row r="34" spans="1:10" x14ac:dyDescent="0.45">
      <c r="A34" s="248"/>
      <c r="E34" s="249"/>
      <c r="G34" s="248"/>
      <c r="J34" s="249"/>
    </row>
    <row r="35" spans="1:10" x14ac:dyDescent="0.45">
      <c r="A35" s="248"/>
      <c r="E35" s="249"/>
      <c r="G35" s="248"/>
      <c r="J35" s="249"/>
    </row>
    <row r="36" spans="1:10" x14ac:dyDescent="0.45">
      <c r="A36" s="248"/>
      <c r="E36" s="249"/>
      <c r="G36" s="248"/>
      <c r="J36" s="249"/>
    </row>
    <row r="37" spans="1:10" x14ac:dyDescent="0.45">
      <c r="A37" s="248"/>
      <c r="E37" s="249"/>
      <c r="G37" s="248"/>
      <c r="J37" s="249"/>
    </row>
    <row r="38" spans="1:10" x14ac:dyDescent="0.45">
      <c r="A38" s="248"/>
      <c r="E38" s="249"/>
      <c r="G38" s="248"/>
      <c r="J38" s="249"/>
    </row>
    <row r="39" spans="1:10" x14ac:dyDescent="0.45">
      <c r="A39" s="248"/>
      <c r="E39" s="249"/>
      <c r="G39" s="248"/>
      <c r="J39" s="249"/>
    </row>
    <row r="40" spans="1:10" x14ac:dyDescent="0.45">
      <c r="A40" s="248"/>
      <c r="E40" s="249"/>
      <c r="G40" s="248"/>
      <c r="J40" s="249"/>
    </row>
    <row r="41" spans="1:10" x14ac:dyDescent="0.45">
      <c r="A41" s="248"/>
      <c r="E41" s="249"/>
      <c r="G41" s="248"/>
      <c r="J41" s="249"/>
    </row>
    <row r="42" spans="1:10" x14ac:dyDescent="0.45">
      <c r="A42" s="248"/>
      <c r="E42" s="249"/>
      <c r="G42" s="248"/>
      <c r="J42" s="249"/>
    </row>
    <row r="43" spans="1:10" x14ac:dyDescent="0.45">
      <c r="A43" s="248"/>
      <c r="E43" s="249"/>
      <c r="G43" s="248"/>
      <c r="J43" s="249"/>
    </row>
    <row r="44" spans="1:10" x14ac:dyDescent="0.45">
      <c r="A44" s="248"/>
      <c r="E44" s="249"/>
      <c r="G44" s="248"/>
      <c r="J44" s="249"/>
    </row>
    <row r="45" spans="1:10" x14ac:dyDescent="0.45">
      <c r="A45" s="248"/>
      <c r="E45" s="249"/>
      <c r="G45" s="248"/>
      <c r="J45" s="249"/>
    </row>
    <row r="46" spans="1:10" x14ac:dyDescent="0.45">
      <c r="A46" s="248"/>
      <c r="E46" s="249"/>
      <c r="G46" s="248"/>
      <c r="J46" s="249"/>
    </row>
    <row r="47" spans="1:10" x14ac:dyDescent="0.45">
      <c r="A47" s="248"/>
      <c r="E47" s="249"/>
      <c r="G47" s="248"/>
      <c r="J47" s="249"/>
    </row>
    <row r="48" spans="1:10" ht="20.25" thickBot="1" x14ac:dyDescent="0.5">
      <c r="A48" s="250"/>
      <c r="B48" s="251"/>
      <c r="C48" s="251"/>
      <c r="D48" s="251"/>
      <c r="E48" s="252"/>
      <c r="G48" s="250"/>
      <c r="H48" s="251"/>
      <c r="I48" s="251"/>
      <c r="J48" s="252"/>
    </row>
    <row r="49" spans="1:10" x14ac:dyDescent="0.45">
      <c r="A49" s="240"/>
      <c r="J49" s="241"/>
    </row>
    <row r="50" spans="1:10" x14ac:dyDescent="0.45">
      <c r="A50" s="240"/>
      <c r="J50" s="241"/>
    </row>
    <row r="51" spans="1:10" x14ac:dyDescent="0.45">
      <c r="A51" s="240"/>
      <c r="J51" s="241"/>
    </row>
    <row r="52" spans="1:10" x14ac:dyDescent="0.45">
      <c r="A52" s="240"/>
      <c r="J52" s="241"/>
    </row>
    <row r="53" spans="1:10" x14ac:dyDescent="0.45">
      <c r="A53" s="240"/>
      <c r="J53" s="241"/>
    </row>
    <row r="54" spans="1:10" x14ac:dyDescent="0.45">
      <c r="A54" s="240"/>
      <c r="J54" s="241"/>
    </row>
    <row r="55" spans="1:10" x14ac:dyDescent="0.45">
      <c r="A55" s="240"/>
      <c r="J55" s="241"/>
    </row>
    <row r="56" spans="1:10" x14ac:dyDescent="0.45">
      <c r="A56" s="253"/>
      <c r="B56" s="254"/>
      <c r="C56" s="254"/>
      <c r="D56" s="254"/>
      <c r="E56" s="254"/>
      <c r="F56" s="254"/>
      <c r="G56" s="254"/>
      <c r="H56" s="254"/>
      <c r="I56" s="254"/>
      <c r="J56" s="255"/>
    </row>
  </sheetData>
  <sheetProtection algorithmName="SHA-512" hashValue="UOthdhCwMy5l+Ov6f2c84kMipWM3BjgcguvbtObCYl7raOyK+fsAMM3Ex4mWeQbHfksF+N/umVDpD45pkHes+A==" saltValue="VKmE24F/H33nYsoFXPUy2g==" spinCount="100000" sheet="1" scenarios="1"/>
  <mergeCells count="27">
    <mergeCell ref="A23:B23"/>
    <mergeCell ref="C23:D23"/>
    <mergeCell ref="A24:B24"/>
    <mergeCell ref="C24:D24"/>
    <mergeCell ref="A25:B25"/>
    <mergeCell ref="C25:J25"/>
    <mergeCell ref="A16:E16"/>
    <mergeCell ref="A19:A20"/>
    <mergeCell ref="F16:J16"/>
    <mergeCell ref="A3:A4"/>
    <mergeCell ref="A7:A8"/>
    <mergeCell ref="D3:E3"/>
    <mergeCell ref="D4:E4"/>
    <mergeCell ref="H3:J4"/>
    <mergeCell ref="B3:C3"/>
    <mergeCell ref="B4:C4"/>
    <mergeCell ref="F13:G13"/>
    <mergeCell ref="F12:G12"/>
    <mergeCell ref="C8:D8"/>
    <mergeCell ref="B9:G9"/>
    <mergeCell ref="B1:J1"/>
    <mergeCell ref="F2:G2"/>
    <mergeCell ref="F3:G4"/>
    <mergeCell ref="E8:G8"/>
    <mergeCell ref="C7:G7"/>
    <mergeCell ref="B2:C2"/>
    <mergeCell ref="D2:E2"/>
  </mergeCells>
  <phoneticPr fontId="2"/>
  <dataValidations count="2">
    <dataValidation type="list" allowBlank="1" showInputMessage="1" showErrorMessage="1" sqref="A12:A13 B7:B8 A19" xr:uid="{2BE96A5B-89CC-49D4-B2A5-F5D089777883}">
      <formula1>"□, ☑"</formula1>
    </dataValidation>
    <dataValidation allowBlank="1" showInputMessage="1" showErrorMessage="1" sqref="C7:C8" xr:uid="{31B4E1CB-18CC-4D31-BC4C-196ED020C463}"/>
  </dataValidations>
  <printOptions horizontalCentered="1" verticalCentered="1"/>
  <pageMargins left="0.19685039370078741" right="0.19685039370078741" top="0.23622047244094491" bottom="0.15748031496062992"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大学院新入生チェックリスト</vt:lpstr>
      <vt:lpstr>NO.1</vt:lpstr>
      <vt:lpstr>NO.2</vt:lpstr>
      <vt:lpstr>(B-1) 研究計画書 </vt:lpstr>
      <vt:lpstr>(B-2) 作文</vt:lpstr>
      <vt:lpstr>(B-3) 成績評価係数計算書</vt:lpstr>
      <vt:lpstr>(B-4) 雇用契約確認書</vt:lpstr>
      <vt:lpstr>(B-5) 生活状況報告書</vt:lpstr>
      <vt:lpstr>(C) 在留カード提出用紙</vt:lpstr>
      <vt:lpstr>選択肢</vt:lpstr>
      <vt:lpstr>'(B-1) 研究計画書 '!Print_Area</vt:lpstr>
      <vt:lpstr>'(B-3) 成績評価係数計算書'!Print_Area</vt:lpstr>
      <vt:lpstr>'(B-4) 雇用契約確認書'!Print_Area</vt:lpstr>
      <vt:lpstr>'(B-5) 生活状況報告書'!Print_Area</vt:lpstr>
      <vt:lpstr>'(C) 在留カード提出用紙'!Print_Area</vt:lpstr>
      <vt:lpstr>NO.1!Print_Area</vt:lpstr>
      <vt:lpstr>NO.2!Print_Area</vt:lpstr>
      <vt:lpstr>大学院新入生チェックリスト!Print_Area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本間 珠梨</dc:creator>
  <cp:keywords/>
  <dc:description/>
  <cp:lastModifiedBy>野沢　実令</cp:lastModifiedBy>
  <cp:revision/>
  <cp:lastPrinted>2026-01-06T05:11:40Z</cp:lastPrinted>
  <dcterms:created xsi:type="dcterms:W3CDTF">2020-07-31T03:52:09Z</dcterms:created>
  <dcterms:modified xsi:type="dcterms:W3CDTF">2026-01-26T05:37:34Z</dcterms:modified>
  <cp:category/>
  <cp:contentStatus/>
</cp:coreProperties>
</file>